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88" activeTab="5"/>
  </bookViews>
  <sheets>
    <sheet name="assortiment leverancier" sheetId="1" r:id="rId1"/>
    <sheet name="bestelling april 07" sheetId="2" r:id="rId2"/>
    <sheet name="oefenblad" sheetId="3" r:id="rId3"/>
    <sheet name="moeder bestelblad" sheetId="4" r:id="rId4"/>
    <sheet name="Algemeen" sheetId="5" r:id="rId5"/>
    <sheet name="adressenlijst leveranciers" sheetId="6" r:id="rId6"/>
  </sheets>
  <definedNames>
    <definedName name="BTWHoog">'Algemeen'!$B$3</definedName>
    <definedName name="BTWLaag">'Algemeen'!$B$2</definedName>
  </definedNames>
  <calcPr fullCalcOnLoad="1"/>
</workbook>
</file>

<file path=xl/sharedStrings.xml><?xml version="1.0" encoding="utf-8"?>
<sst xmlns="http://schemas.openxmlformats.org/spreadsheetml/2006/main" count="964" uniqueCount="522">
  <si>
    <t>Bestelling Nova College te Beverwijk</t>
  </si>
  <si>
    <r>
      <t>Welzorg,</t>
    </r>
    <r>
      <rPr>
        <sz val="10"/>
        <rFont val="Lucida Sans Unicode"/>
        <family val="2"/>
      </rPr>
      <t xml:space="preserve"> Pieter Goedkoopweg 26-28, 2031 EL Haarlem</t>
    </r>
  </si>
  <si>
    <t xml:space="preserve">aantal </t>
  </si>
  <si>
    <t>GAAS 10x10 12L -S- KLIN 111085</t>
  </si>
  <si>
    <t>totaal</t>
  </si>
  <si>
    <t>0345-648181</t>
  </si>
  <si>
    <t>verkoop@scholten-medisch.nl</t>
  </si>
  <si>
    <t>incl. btw</t>
  </si>
  <si>
    <t>excl. Btw</t>
  </si>
  <si>
    <t>adressenlijst leveranciers</t>
  </si>
  <si>
    <t>adres</t>
  </si>
  <si>
    <t>telefoonnummer</t>
  </si>
  <si>
    <t>naam leverancier</t>
  </si>
  <si>
    <t>United Care Winschoten</t>
  </si>
  <si>
    <t>artikel</t>
  </si>
  <si>
    <t>tillift Raisa (2006)</t>
  </si>
  <si>
    <t>info@unitedcareproducts.nl</t>
  </si>
  <si>
    <t>www.unitedcare.nl</t>
  </si>
  <si>
    <t>Excell rolstoelen 2006</t>
  </si>
  <si>
    <t xml:space="preserve">0597-458326 </t>
  </si>
  <si>
    <t>023-5185190</t>
  </si>
  <si>
    <t>06-50636377</t>
  </si>
  <si>
    <t>Martin Rill (contactpersoon rolstoelen)</t>
  </si>
  <si>
    <t>email/website</t>
  </si>
  <si>
    <t>Haarlem@welzorg.nl</t>
  </si>
  <si>
    <t>Skills Meducation</t>
  </si>
  <si>
    <t>poppen/rescue anne e.a.</t>
  </si>
  <si>
    <t>035-6461200</t>
  </si>
  <si>
    <t>info@skills-meducation.nl</t>
  </si>
  <si>
    <t>www.skills-meducation.nl</t>
  </si>
  <si>
    <t>Ciska Griffioen (contactpersoon)</t>
  </si>
  <si>
    <t>c.griffioen@skills-meducation.nl</t>
  </si>
  <si>
    <t>Scholten Medische groothandel SMG</t>
  </si>
  <si>
    <t>alle materialen</t>
  </si>
  <si>
    <t>www.scholten-medisch.nl</t>
  </si>
  <si>
    <t>peter van der list (contactpersoon)</t>
  </si>
  <si>
    <t>p.vanderlist@scholten-medisch.nl</t>
  </si>
  <si>
    <t>Tefa Portanje</t>
  </si>
  <si>
    <t>0348-495700</t>
  </si>
  <si>
    <t>Sorgente</t>
  </si>
  <si>
    <t>030-6346262</t>
  </si>
  <si>
    <t>Nutricia producten</t>
  </si>
  <si>
    <t xml:space="preserve">Novo nordisk </t>
  </si>
  <si>
    <t>testmedium novolet</t>
  </si>
  <si>
    <t>0172-449494</t>
  </si>
  <si>
    <t>www.novonordisk.nl</t>
  </si>
  <si>
    <t>Arjo Nederland bv</t>
  </si>
  <si>
    <t>tilmaterialen</t>
  </si>
  <si>
    <t>0344-640800</t>
  </si>
  <si>
    <t>www.arjo.com</t>
  </si>
  <si>
    <t>03273</t>
  </si>
  <si>
    <t>WATTENDRAGERS 15,0CM -531530</t>
  </si>
  <si>
    <t>02207</t>
  </si>
  <si>
    <t>TANDENBORSTELS DISP. + TANDP.</t>
  </si>
  <si>
    <t>02525</t>
  </si>
  <si>
    <t>PINCET SCOTEX -S- DISPOSABLE</t>
  </si>
  <si>
    <t>03418</t>
  </si>
  <si>
    <t>SNELVERBAND KLINION NO.2 -S-</t>
  </si>
  <si>
    <t>11054</t>
  </si>
  <si>
    <t>LAMINAATZAK VIEWP. 100x250MM</t>
  </si>
  <si>
    <t>03985</t>
  </si>
  <si>
    <t>LEUKOPOR 1,25CMx5M - 02471</t>
  </si>
  <si>
    <t>03986</t>
  </si>
  <si>
    <t>LEUKOPOR 2,50CMx5M - 02472</t>
  </si>
  <si>
    <t>LOMATUELL H ZALFGAAS 10x10CM</t>
  </si>
  <si>
    <t>34020</t>
  </si>
  <si>
    <t>08013</t>
  </si>
  <si>
    <t>DRINKRIETJES PLASTIC BUIGBAAR</t>
  </si>
  <si>
    <t>22350</t>
  </si>
  <si>
    <t>FLOCARE PVC SONDE CH. 8-110CM</t>
  </si>
  <si>
    <t>03390</t>
  </si>
  <si>
    <t>03055</t>
  </si>
  <si>
    <t>HANSAPLAST ELASTIC 6CMx1M 2607</t>
  </si>
  <si>
    <t>ADAPTER TBV SECA 958 / 959</t>
  </si>
  <si>
    <t>97607</t>
  </si>
  <si>
    <t>ADAPTER TV STOELWEEGSCHAAL</t>
  </si>
  <si>
    <t>93655</t>
  </si>
  <si>
    <t>ADAPTER VOOR DEVILBISS</t>
  </si>
  <si>
    <t>33364</t>
  </si>
  <si>
    <t>ADAPTIC GEIMPR. GAAS 12x23CM</t>
  </si>
  <si>
    <t>33363</t>
  </si>
  <si>
    <t>ADAPTIC GEIMPR. GAAS 7,5x20</t>
  </si>
  <si>
    <t>33362</t>
  </si>
  <si>
    <t>ADAPTIC GEIMPR. GAAS 7,5x40</t>
  </si>
  <si>
    <t>VERP.36X1</t>
  </si>
  <si>
    <t>34037</t>
  </si>
  <si>
    <t>ADAPTIC GEIMPR. GAAS 7,5x7,5</t>
  </si>
  <si>
    <t>09303</t>
  </si>
  <si>
    <t>ADAPTOR TBV NAALDENBEKER</t>
  </si>
  <si>
    <t>90951</t>
  </si>
  <si>
    <t>ADAPTOR TBV PRIOR STOELWEEG-</t>
  </si>
  <si>
    <t>05555</t>
  </si>
  <si>
    <t>ADC EASY TOUCH PRIKAPPARAAT</t>
  </si>
  <si>
    <t>SET</t>
  </si>
  <si>
    <t>05941</t>
  </si>
  <si>
    <t>ADC FREESTYLE MINI STARTPAKKET</t>
  </si>
  <si>
    <t>05819</t>
  </si>
  <si>
    <t>ADC FREESTYLE TESTSTRIPS</t>
  </si>
  <si>
    <t>96942</t>
  </si>
  <si>
    <t>ADDITIONAL RIGHT DELTOID</t>
  </si>
  <si>
    <t>96820</t>
  </si>
  <si>
    <t>ADEREN 9 STUKS VOORGESNEDEN</t>
  </si>
  <si>
    <t>96660</t>
  </si>
  <si>
    <t>ADERS VOOR LM028 INFUSIE</t>
  </si>
  <si>
    <t>71757</t>
  </si>
  <si>
    <t>ADJUST RAISED TOILET SEAT</t>
  </si>
  <si>
    <t>77068</t>
  </si>
  <si>
    <t>ADJUSTABLE BATH CHAIR</t>
  </si>
  <si>
    <t>76798</t>
  </si>
  <si>
    <t>ADJUSTABLE CHAIR RAISER F18943</t>
  </si>
  <si>
    <t>76796</t>
  </si>
  <si>
    <t>ADULT HANDLING BELT MEDIUM</t>
  </si>
  <si>
    <t>29906</t>
  </si>
  <si>
    <t>ADVANCE NELATON MAN GEBRUIKS-</t>
  </si>
  <si>
    <t>99826</t>
  </si>
  <si>
    <t>ADVANCED CHILD BIRTH SIMULATOR</t>
  </si>
  <si>
    <t>96247</t>
  </si>
  <si>
    <t>ADVANCED GERI MANIKIS</t>
  </si>
  <si>
    <t>99702</t>
  </si>
  <si>
    <t>ADVANCED MULTIPURPOSE VENOUS</t>
  </si>
  <si>
    <t>99704</t>
  </si>
  <si>
    <t>ADVANCED VENIPUNCTURE TRAINER</t>
  </si>
  <si>
    <t>98772</t>
  </si>
  <si>
    <t>AED DEFIBTECH LIFELINE</t>
  </si>
  <si>
    <t>98773</t>
  </si>
  <si>
    <t>PAAR</t>
  </si>
  <si>
    <t>98775</t>
  </si>
  <si>
    <t>AED DEFIBTECH OPHANGBEUGEL</t>
  </si>
  <si>
    <t>98774</t>
  </si>
  <si>
    <t>AED DEFIBTECH WANDKAST MET</t>
  </si>
  <si>
    <t>26712</t>
  </si>
  <si>
    <t>AEROCHAMBER PLUS VOOR VOLW.</t>
  </si>
  <si>
    <t>96848</t>
  </si>
  <si>
    <t>AEROSOLSCHLAUCH 100CM</t>
  </si>
  <si>
    <t>15282</t>
  </si>
  <si>
    <t>AETHER - CHEMPRO-PACK 1 LTR</t>
  </si>
  <si>
    <t>FLACON</t>
  </si>
  <si>
    <t>76842</t>
  </si>
  <si>
    <t>AFDEK-STOFHOES TBV</t>
  </si>
  <si>
    <t>95198</t>
  </si>
  <si>
    <t>AFDEKBLAD SKAI TBV MODEL 23/29</t>
  </si>
  <si>
    <t>12046</t>
  </si>
  <si>
    <t>AFDEKDOEK KLINIDRAPE 75x90CM</t>
  </si>
  <si>
    <t>VERP. 6X30</t>
  </si>
  <si>
    <t>12078</t>
  </si>
  <si>
    <t>AFDEKDOEK STERIEL 35x50CM</t>
  </si>
  <si>
    <t>VERP.  80</t>
  </si>
  <si>
    <t>19025</t>
  </si>
  <si>
    <t>AFDEKDOEK 48x33CM N/S WIT</t>
  </si>
  <si>
    <t>98745</t>
  </si>
  <si>
    <t>AFDEKHOES CARIOLINE</t>
  </si>
  <si>
    <t>76255</t>
  </si>
  <si>
    <t>AFDEKPLAATJE TBV ZEEPDISPENCER</t>
  </si>
  <si>
    <t>76765</t>
  </si>
  <si>
    <t>AFGIETDEKSEL</t>
  </si>
  <si>
    <t>09614</t>
  </si>
  <si>
    <t>AFLEGKOFFER V22 ALUMINIUM</t>
  </si>
  <si>
    <t>71751</t>
  </si>
  <si>
    <t>AFNEEMBARE WEGZWENKBARE</t>
  </si>
  <si>
    <t>11097</t>
  </si>
  <si>
    <t>AFSL. STOPJE V BRAUN LUER LOCK</t>
  </si>
  <si>
    <t>96092</t>
  </si>
  <si>
    <t>AFSLUITDOP II MET BIJSPUITPUNT</t>
  </si>
  <si>
    <t>VERP. 250</t>
  </si>
  <si>
    <t>77126</t>
  </si>
  <si>
    <t>AFSLUITDOP REPLACEMENT AIR</t>
  </si>
  <si>
    <t>96044</t>
  </si>
  <si>
    <t>AFSLUITDOPJES MALE/FEMALE L.L</t>
  </si>
  <si>
    <t>77477</t>
  </si>
  <si>
    <t>AFSLUITFRAME TBV SW110K35</t>
  </si>
  <si>
    <t>96265</t>
  </si>
  <si>
    <t>AFSTANDHOUDER TBV WIKO DIM</t>
  </si>
  <si>
    <t>97961</t>
  </si>
  <si>
    <t>AFSTANDSHOUDER TBV WIKO DIM</t>
  </si>
  <si>
    <t>15476</t>
  </si>
  <si>
    <t>AFTAPKRAAN PPN-PE 3/4</t>
  </si>
  <si>
    <t>15076</t>
  </si>
  <si>
    <t>AFTER SHAVE DEPPER FRESH UP</t>
  </si>
  <si>
    <t>26837</t>
  </si>
  <si>
    <t>AFVAL-CONTAINER</t>
  </si>
  <si>
    <t>08130</t>
  </si>
  <si>
    <t>AFVALBESMETZAKKEN 24x34,5x41</t>
  </si>
  <si>
    <t>13425</t>
  </si>
  <si>
    <t>AFVALEMMER DE FINOLET 20LTR</t>
  </si>
  <si>
    <t>13326</t>
  </si>
  <si>
    <t>AFVALRING MED 030</t>
  </si>
  <si>
    <t>08049</t>
  </si>
  <si>
    <t>AFVALSTICKERZAKJES 15x30 PAP.</t>
  </si>
  <si>
    <t>VERP.1000</t>
  </si>
  <si>
    <t>08062</t>
  </si>
  <si>
    <t>AFVALSTICKERZAKJES 20x30CM</t>
  </si>
  <si>
    <t>07067</t>
  </si>
  <si>
    <t>AFVALVERZAMELAAR CLAPPY</t>
  </si>
  <si>
    <t>13452</t>
  </si>
  <si>
    <t>AFVALVERZAMELAAR 2 RINGS+</t>
  </si>
  <si>
    <t>17172</t>
  </si>
  <si>
    <t>AFVALZAKHOUDER MEDI-MATH SMS</t>
  </si>
  <si>
    <t>95082</t>
  </si>
  <si>
    <t>AFZUIGAPPARAAT PAZIFIK</t>
  </si>
  <si>
    <t>96699</t>
  </si>
  <si>
    <t>AFZUIGAPPARAAT WENGER TYPE</t>
  </si>
  <si>
    <t>02745</t>
  </si>
  <si>
    <t>AFZUIGCATH. AEROFLO CH.10-59CM</t>
  </si>
  <si>
    <t>02558</t>
  </si>
  <si>
    <t>AFZUIGCATH. AEROFLO CH.14-59CM</t>
  </si>
  <si>
    <t>22934</t>
  </si>
  <si>
    <t>AFZUIGCATH. AEROFLO CH.16-59CM</t>
  </si>
  <si>
    <t>24054</t>
  </si>
  <si>
    <t>AFZUIGCATH. ARGYLE CH.14 +</t>
  </si>
  <si>
    <t>02907</t>
  </si>
  <si>
    <t>AFZUIGCATH. CH.18 C.O.+ 2 Z.O.</t>
  </si>
  <si>
    <t>20529</t>
  </si>
  <si>
    <t>AFZUIGCATHETER CH.08-53CM</t>
  </si>
  <si>
    <t>02166</t>
  </si>
  <si>
    <t>22323</t>
  </si>
  <si>
    <t>AFZUIGCATHETER CH.10-53CM</t>
  </si>
  <si>
    <t>22313</t>
  </si>
  <si>
    <t>AFZUIGCATHETER CH.10-60CM</t>
  </si>
  <si>
    <t>29860</t>
  </si>
  <si>
    <t>AFZUIGCATHETER CH.12</t>
  </si>
  <si>
    <t>22556</t>
  </si>
  <si>
    <t>AFZUIGCATHETER CH.12-53CM</t>
  </si>
  <si>
    <t>A24057</t>
  </si>
  <si>
    <t>24057</t>
  </si>
  <si>
    <t>22314</t>
  </si>
  <si>
    <t>AFZUIGCATHETER CH.12-60CM</t>
  </si>
  <si>
    <t>02122</t>
  </si>
  <si>
    <t>AFZUIGCATHETER CH.14-53CM</t>
  </si>
  <si>
    <t>02217</t>
  </si>
  <si>
    <t>22454</t>
  </si>
  <si>
    <t>AFZUIGCATHETER CH.14-60CM</t>
  </si>
  <si>
    <t>22317</t>
  </si>
  <si>
    <t>AFZUIGCATHETER CH.16-53CM</t>
  </si>
  <si>
    <t>22368</t>
  </si>
  <si>
    <t>AFZUIGCATHETER CH.16-60CM</t>
  </si>
  <si>
    <t>BTW -tarieven</t>
  </si>
  <si>
    <t>LAAG</t>
  </si>
  <si>
    <t>HOOG</t>
  </si>
  <si>
    <t>ACCESSOIRES TBV D.A.R</t>
  </si>
  <si>
    <t>VERP.  25</t>
  </si>
  <si>
    <t>96855</t>
  </si>
  <si>
    <t>ACCU CHEK TENDERLINK II</t>
  </si>
  <si>
    <t>VERP.  10</t>
  </si>
  <si>
    <t>17199</t>
  </si>
  <si>
    <t>ACCU 7,2V TBV SOEHNLE</t>
  </si>
  <si>
    <t>05001</t>
  </si>
  <si>
    <t>ACCU-CHEK AVIVA METER (LOS)</t>
  </si>
  <si>
    <t>btw</t>
  </si>
  <si>
    <t xml:space="preserve">    totaal excl. Btw</t>
  </si>
  <si>
    <t>totaal incl.btw</t>
  </si>
  <si>
    <t>99228</t>
  </si>
  <si>
    <t>ALCOHOL 70% GEKETON. 110ML</t>
  </si>
  <si>
    <t>Art.Nr.</t>
  </si>
  <si>
    <t>Omschrijving</t>
  </si>
  <si>
    <t>Verpakking</t>
  </si>
  <si>
    <t>Prijs</t>
  </si>
  <si>
    <t>BTW</t>
  </si>
  <si>
    <t>01164</t>
  </si>
  <si>
    <t>ABBOCATH   20 G - G71700</t>
  </si>
  <si>
    <t>VERP.  50</t>
  </si>
  <si>
    <t>H</t>
  </si>
  <si>
    <t>77494</t>
  </si>
  <si>
    <t>ABBOTT FLEXIFLO SET</t>
  </si>
  <si>
    <t>VERP.  30</t>
  </si>
  <si>
    <t>22413</t>
  </si>
  <si>
    <t>ABBOTT PATROL VOEDINGSSET</t>
  </si>
  <si>
    <t>76584</t>
  </si>
  <si>
    <t>ABS MODUUL 600x400x10MM GRIJS</t>
  </si>
  <si>
    <t>STUKS</t>
  </si>
  <si>
    <t>76069</t>
  </si>
  <si>
    <t>ABS MODUUL 600x400x100MM BEIGE</t>
  </si>
  <si>
    <t>71167</t>
  </si>
  <si>
    <t>ABS MODUUL 600x400x100MM GRIJS</t>
  </si>
  <si>
    <t>76083</t>
  </si>
  <si>
    <t>ABS MODUUL 600x400x50MM BEIGE</t>
  </si>
  <si>
    <t>71164</t>
  </si>
  <si>
    <t>ABS MODUUL 600x400x50MM GRIJS</t>
  </si>
  <si>
    <t>76013</t>
  </si>
  <si>
    <t>ABS VERDELER 400x100MM BEIGE</t>
  </si>
  <si>
    <t>03990</t>
  </si>
  <si>
    <t>ABS. VERBAND NOVOPAD  5x5  -S-</t>
  </si>
  <si>
    <t>VERP.100X1</t>
  </si>
  <si>
    <t>L</t>
  </si>
  <si>
    <t>03980</t>
  </si>
  <si>
    <t>ABS. VERBAND NOVOPAD 10x10 -S-</t>
  </si>
  <si>
    <t>33930</t>
  </si>
  <si>
    <t>ABS. VERBAND NOVOPAD 10x20 -S-</t>
  </si>
  <si>
    <t>VERP.50X1</t>
  </si>
  <si>
    <t>F33510</t>
  </si>
  <si>
    <t>ABS. VERBAND TETRA 10x10CM -S-</t>
  </si>
  <si>
    <t>VERP.20X1</t>
  </si>
  <si>
    <t>F33500</t>
  </si>
  <si>
    <t>ABS. VERBAND TETRA 10x10CM N/S</t>
  </si>
  <si>
    <t>VERP. 100</t>
  </si>
  <si>
    <t>F33511</t>
  </si>
  <si>
    <t>ABS. VERBAND TETRA 10x20CM -S-</t>
  </si>
  <si>
    <t>F33501</t>
  </si>
  <si>
    <t>ABS. VERBAND TETRA 10x20CM N/S</t>
  </si>
  <si>
    <t>VERP.  60</t>
  </si>
  <si>
    <t>F33512</t>
  </si>
  <si>
    <t>ABS. VERBAND TETRA 20x20CM -S-</t>
  </si>
  <si>
    <t>VERP.10X1</t>
  </si>
  <si>
    <t>F33502</t>
  </si>
  <si>
    <t>ABS. VERBAND TETRA 20x20CM N/S</t>
  </si>
  <si>
    <t>F33513</t>
  </si>
  <si>
    <t>ABS. VERBAND TETRA 20x30CM -S-</t>
  </si>
  <si>
    <t>VERP.25X1</t>
  </si>
  <si>
    <t>34182</t>
  </si>
  <si>
    <t>ABS. VERBAND ZETUVIT</t>
  </si>
  <si>
    <t>D03718</t>
  </si>
  <si>
    <t>ABS.VERB. EXSUPAD  9x12CM -S-</t>
  </si>
  <si>
    <t>03718</t>
  </si>
  <si>
    <t>33761</t>
  </si>
  <si>
    <t>ABS.VERB. EXSUPAD  9x12CM N/S</t>
  </si>
  <si>
    <t>03882</t>
  </si>
  <si>
    <t>ABS.VERB. EXSUPAD 10x20CM -S-</t>
  </si>
  <si>
    <t>VERP.35X1</t>
  </si>
  <si>
    <t>03884</t>
  </si>
  <si>
    <t>ABS.VERB. EXSUPAD 10x20CM N/S</t>
  </si>
  <si>
    <t>33760</t>
  </si>
  <si>
    <t>ABS.VERB. EXSUPAD 18x17CM -S-</t>
  </si>
  <si>
    <t>VERP.15X1</t>
  </si>
  <si>
    <t>33817</t>
  </si>
  <si>
    <t>ABS.VERB. EXSUPAD 18x27CM -S-</t>
  </si>
  <si>
    <t>33623</t>
  </si>
  <si>
    <t>ABS.VERB. EXSUPAD 18x37CM -S-</t>
  </si>
  <si>
    <t>VERP. 6X1</t>
  </si>
  <si>
    <t>33197</t>
  </si>
  <si>
    <t>ABS.VERB. MEDISORB 10x20CM -S-</t>
  </si>
  <si>
    <t>VERP.30X1</t>
  </si>
  <si>
    <t>03833</t>
  </si>
  <si>
    <t>ABS.VERB. ZETUVIT 10x10CM -S-</t>
  </si>
  <si>
    <t>33401</t>
  </si>
  <si>
    <t>ABS.VERB. ZETUVIT 10x10CM N/S</t>
  </si>
  <si>
    <t>03834</t>
  </si>
  <si>
    <t>ABS.VERB. ZETUVIT 10x20CM -S-</t>
  </si>
  <si>
    <t>33391</t>
  </si>
  <si>
    <t>ABS.VERB. ZETUVIT 10x20CM N/S</t>
  </si>
  <si>
    <t>03391</t>
  </si>
  <si>
    <t>ABS.VERB. ZETUVIT 20x20CM -S-</t>
  </si>
  <si>
    <t>33417</t>
  </si>
  <si>
    <t>ABS.VERB. ZETUVIT 20x20CM N/S</t>
  </si>
  <si>
    <t>03835</t>
  </si>
  <si>
    <t>ABS.VERB. ZETUVIT 20x40CM -S-</t>
  </si>
  <si>
    <t>VERP. 5X1</t>
  </si>
  <si>
    <t>03818</t>
  </si>
  <si>
    <t>ABS.VERBAND MESORB 10x10CM -S-</t>
  </si>
  <si>
    <t>D03818</t>
  </si>
  <si>
    <t>03637</t>
  </si>
  <si>
    <t>ABS.VERBAND MESORB 10x15CM -S-</t>
  </si>
  <si>
    <t>33377</t>
  </si>
  <si>
    <t>ABS.VERBAND MESORB 10x20CM -S-</t>
  </si>
  <si>
    <t>03584</t>
  </si>
  <si>
    <t>ABS.VERBAND MESORB 15x20CM -S-</t>
  </si>
  <si>
    <t>22682</t>
  </si>
  <si>
    <t>ABSORIN FINETTE EXTRA INLEGVER</t>
  </si>
  <si>
    <t>VERP. 192</t>
  </si>
  <si>
    <t>26659</t>
  </si>
  <si>
    <t>ABSORIN FINETTE MIDI 6200</t>
  </si>
  <si>
    <t>VERP. 288</t>
  </si>
  <si>
    <t>02738</t>
  </si>
  <si>
    <t>ABSORIN INLEGLUIER MAXI 7050</t>
  </si>
  <si>
    <t>VERP. 120</t>
  </si>
  <si>
    <t>23028</t>
  </si>
  <si>
    <t>ABSORIN MINCY 6500</t>
  </si>
  <si>
    <t>22672</t>
  </si>
  <si>
    <t>ABSORIN SANETTE DAY</t>
  </si>
  <si>
    <t>VERP. 4X20</t>
  </si>
  <si>
    <t>29833</t>
  </si>
  <si>
    <t>ABSORIN SANETTE EXCELLENT</t>
  </si>
  <si>
    <t>22287</t>
  </si>
  <si>
    <t>ABSORIN SLIP DAY-EXTRA LARGE</t>
  </si>
  <si>
    <t>VERP. 3X20</t>
  </si>
  <si>
    <t>22259</t>
  </si>
  <si>
    <t>ABSORIN SLIP DAY-EXTRA MEDIUM</t>
  </si>
  <si>
    <t>22289</t>
  </si>
  <si>
    <t>ABSORIN SLIP NIGHT EXTRA L</t>
  </si>
  <si>
    <t>VERP.  45</t>
  </si>
  <si>
    <t>22286</t>
  </si>
  <si>
    <t>ABSORIN SLIP NIGHT EXTRA M</t>
  </si>
  <si>
    <t>05610</t>
  </si>
  <si>
    <t>ABSORPTIE INLAGEPAPIER 9x13CM</t>
  </si>
  <si>
    <t>VERP. 500</t>
  </si>
  <si>
    <t>96998</t>
  </si>
  <si>
    <t>10147</t>
  </si>
  <si>
    <t>HANDSCH ROMED LATEX MEDIUM -S-</t>
  </si>
  <si>
    <t>10160</t>
  </si>
  <si>
    <t>HANDSCH SCOTEX VINYL  M    N/S</t>
  </si>
  <si>
    <t>05057</t>
  </si>
  <si>
    <t>ACCU-CHEK AVIVA MULTICLIX</t>
  </si>
  <si>
    <t>05094</t>
  </si>
  <si>
    <t>VERP.  24</t>
  </si>
  <si>
    <t>05818</t>
  </si>
  <si>
    <t>ACCU-CHEK AVIVA STARTPAKKET</t>
  </si>
  <si>
    <t>05989</t>
  </si>
  <si>
    <t>ACCU-CHEK AVIVA STRIPS</t>
  </si>
  <si>
    <t>05992</t>
  </si>
  <si>
    <t>05598</t>
  </si>
  <si>
    <t>ACCU-CHEK COMPACT</t>
  </si>
  <si>
    <t>VERP.   2</t>
  </si>
  <si>
    <t>05595</t>
  </si>
  <si>
    <t>ACCU-CHEK COMPACT PLUS</t>
  </si>
  <si>
    <t>05597</t>
  </si>
  <si>
    <t>ACCU-CHEK COMPACT PLUS METER</t>
  </si>
  <si>
    <t>05596</t>
  </si>
  <si>
    <t>ACCU-CHEK COMPACT STRIPS</t>
  </si>
  <si>
    <t>VERP. 3X17</t>
  </si>
  <si>
    <t>05611</t>
  </si>
  <si>
    <t>ACCU-CHEK SAFE T PRO PLUS</t>
  </si>
  <si>
    <t>VERP. 200</t>
  </si>
  <si>
    <t>05075</t>
  </si>
  <si>
    <t>ACCU-CHEK SENSOR COMFORT</t>
  </si>
  <si>
    <t>05365</t>
  </si>
  <si>
    <t>ACCU-CHEK SENSOR COMFORTSTRIPS</t>
  </si>
  <si>
    <t>02813</t>
  </si>
  <si>
    <t>ACCU-CHEK SOFTCLIX II LANCET</t>
  </si>
  <si>
    <t>05946</t>
  </si>
  <si>
    <t>ACCU-CHEK SOFTCLIX LANCET XL</t>
  </si>
  <si>
    <t>05954</t>
  </si>
  <si>
    <t>05955</t>
  </si>
  <si>
    <t>ACCU-CHEK SOFTCLIX PRIKPEN</t>
  </si>
  <si>
    <t>02814</t>
  </si>
  <si>
    <t>ACCU-CHEK SOFTCLIX PRO LANCET</t>
  </si>
  <si>
    <t>02824</t>
  </si>
  <si>
    <t>ACCU-CHEK SOFTCLIX PRO PRIKPEN</t>
  </si>
  <si>
    <t>98246</t>
  </si>
  <si>
    <t>ACCU-CHEK TENDERLINK I</t>
  </si>
  <si>
    <t>05511</t>
  </si>
  <si>
    <t>ACCUTREND CHOLESTEROL STRIPS</t>
  </si>
  <si>
    <t>05512</t>
  </si>
  <si>
    <t>ACCUTREND CONTROL CHOLESTEROL</t>
  </si>
  <si>
    <t>05545</t>
  </si>
  <si>
    <t>ACCUTREND CONTROL GLUCOSE</t>
  </si>
  <si>
    <t>05847</t>
  </si>
  <si>
    <t>ACCUTREND G/C METER 1418246</t>
  </si>
  <si>
    <t>05544</t>
  </si>
  <si>
    <t>ACCUTREND GLUCOSE STRIPS</t>
  </si>
  <si>
    <t>90337</t>
  </si>
  <si>
    <t>ACCUVAC BASIC AFZUIGAPPARAAT</t>
  </si>
  <si>
    <t>90716</t>
  </si>
  <si>
    <t>92022</t>
  </si>
  <si>
    <t>ACCUVAC BEKER 1 LTR TBV DISP</t>
  </si>
  <si>
    <t>96707</t>
  </si>
  <si>
    <t>ACCUVAC DEKSEL VOOR</t>
  </si>
  <si>
    <t>96031</t>
  </si>
  <si>
    <t>ACCUVAC DISPOSABLE AFZUIGZAK</t>
  </si>
  <si>
    <t>96706</t>
  </si>
  <si>
    <t>ACCUVAC HOUDER VOOR</t>
  </si>
  <si>
    <t>90915</t>
  </si>
  <si>
    <t>ACCUVAC STERILISEERBARE BEKER</t>
  </si>
  <si>
    <t>90914</t>
  </si>
  <si>
    <t>ACCUVAC TOEBEH. AFZUIGSLANG</t>
  </si>
  <si>
    <t>VERP.  20</t>
  </si>
  <si>
    <t>90918</t>
  </si>
  <si>
    <t>90818</t>
  </si>
  <si>
    <t>ACCUVAC TOEBEH. BACTERIEFILTER</t>
  </si>
  <si>
    <t>90917</t>
  </si>
  <si>
    <t>ACCUVAC TOEBEH. VINGERTIP</t>
  </si>
  <si>
    <t>09665</t>
  </si>
  <si>
    <t>ACCUVAC TOEBEHORENTAS 40010655</t>
  </si>
  <si>
    <t>92023</t>
  </si>
  <si>
    <t>ACCUVAC VACUUMVERBINDSSLANG</t>
  </si>
  <si>
    <t>96030</t>
  </si>
  <si>
    <t>ACCUVAC WANDHOUDER VOOR GEIN-</t>
  </si>
  <si>
    <t>15255</t>
  </si>
  <si>
    <t>ACETON 100ML   130401</t>
  </si>
  <si>
    <t>10227</t>
  </si>
  <si>
    <t>ACITIS PUNCTIENAALD</t>
  </si>
  <si>
    <t>76029</t>
  </si>
  <si>
    <t>ACRYL INDEELBAAR 600x400x50MM</t>
  </si>
  <si>
    <t>03093</t>
  </si>
  <si>
    <t>ACRYLASTIC  6CMx4,5M - 02406</t>
  </si>
  <si>
    <t>ROL</t>
  </si>
  <si>
    <t>03094</t>
  </si>
  <si>
    <t>ACRYLASTIC  8CMx4,5M - 02408</t>
  </si>
  <si>
    <t>03095</t>
  </si>
  <si>
    <t>ACRYLASTIC 10CMx4,5M - 02410</t>
  </si>
  <si>
    <t>71168</t>
  </si>
  <si>
    <t>ACRYLVERDELER 400x100MM</t>
  </si>
  <si>
    <t>71165</t>
  </si>
  <si>
    <t>ACRYLVERDELER 400x50MM</t>
  </si>
  <si>
    <t>71169</t>
  </si>
  <si>
    <t>ACRYLVERDELER 600x100MM</t>
  </si>
  <si>
    <t>71166</t>
  </si>
  <si>
    <t>ACRYLVERDELER 600x50MM</t>
  </si>
  <si>
    <t>30084</t>
  </si>
  <si>
    <t>ACTICOAT ABSORBENT 10x12,5CM</t>
  </si>
  <si>
    <t>VERP.   5</t>
  </si>
  <si>
    <t>30100</t>
  </si>
  <si>
    <t>ACTICOAT MOISTURE CONTROLE</t>
  </si>
  <si>
    <t>30101</t>
  </si>
  <si>
    <t>30079</t>
  </si>
  <si>
    <t>ACTICOAT 10x10CM -S-</t>
  </si>
  <si>
    <t>VERP.  12</t>
  </si>
  <si>
    <t>30083</t>
  </si>
  <si>
    <t>ACTICOAT 10x20CM -S-</t>
  </si>
  <si>
    <t>30071</t>
  </si>
  <si>
    <t>ACTICOAT-7  10x12CM -S-</t>
  </si>
  <si>
    <t>26848</t>
  </si>
  <si>
    <t>ACTIMOVE SLING 5,5x12M</t>
  </si>
  <si>
    <t>33345</t>
  </si>
  <si>
    <t>ACTISORB SILVER 220  10,5x10,5</t>
  </si>
  <si>
    <t>33506</t>
  </si>
  <si>
    <t>ACTISORB SILVER 220  19x10,5</t>
  </si>
  <si>
    <t>33408</t>
  </si>
  <si>
    <t>ACTISORB SILVER 220  9,5x6,5</t>
  </si>
  <si>
    <t>01856</t>
  </si>
  <si>
    <t>ACUFIRM KNOPNAALD 1464LL  2MM</t>
  </si>
  <si>
    <t>01992</t>
  </si>
  <si>
    <t>ACUFIRM NLD NO.1415 LL</t>
  </si>
  <si>
    <t>99935</t>
  </si>
  <si>
    <t>ADAPT HANDPOMP KLEIN</t>
  </si>
  <si>
    <t>29898</t>
  </si>
  <si>
    <t>ADAPT PASTA</t>
  </si>
  <si>
    <t>29829</t>
  </si>
  <si>
    <t>ADAPTER L.L. CH.15 PEGGI</t>
  </si>
  <si>
    <t>09645</t>
  </si>
  <si>
    <t>ADAPTER TBV SECA 708</t>
  </si>
  <si>
    <t>77483</t>
  </si>
  <si>
    <t>ADAPTER TBV SECA 727-708-664</t>
  </si>
  <si>
    <t>96104</t>
  </si>
  <si>
    <t>Assortiment  (gedeelte)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</si>
</sst>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</numFmts>
  <fonts count="47">
    <font>
      <sz val="10"/>
      <name val="Arial"/>
      <family val="0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14"/>
      <name val="Lucida Sans Unicod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Lucida Sans Unicode"/>
      <family val="2"/>
    </font>
    <font>
      <sz val="10"/>
      <color indexed="13"/>
      <name val="Lucida Sans Unicode"/>
      <family val="2"/>
    </font>
    <font>
      <b/>
      <sz val="12"/>
      <name val="Lucida Sans Unicode"/>
      <family val="2"/>
    </font>
    <font>
      <sz val="14"/>
      <name val="Lucida Sans Unicode"/>
      <family val="2"/>
    </font>
    <font>
      <u val="single"/>
      <sz val="10"/>
      <color indexed="12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9" fillId="35" borderId="0" xfId="0" applyNumberFormat="1" applyFont="1" applyFill="1" applyAlignment="1">
      <alignment/>
    </xf>
    <xf numFmtId="0" fontId="9" fillId="35" borderId="0" xfId="0" applyFont="1" applyFill="1" applyAlignment="1">
      <alignment horizontal="center"/>
    </xf>
    <xf numFmtId="164" fontId="9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0" fontId="2" fillId="35" borderId="0" xfId="0" applyFont="1" applyFill="1" applyAlignment="1">
      <alignment/>
    </xf>
    <xf numFmtId="164" fontId="2" fillId="35" borderId="0" xfId="0" applyNumberFormat="1" applyFont="1" applyFill="1" applyAlignment="1">
      <alignment/>
    </xf>
    <xf numFmtId="2" fontId="2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44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unitedcareproducts.nl" TargetMode="External" /><Relationship Id="rId2" Type="http://schemas.openxmlformats.org/officeDocument/2006/relationships/hyperlink" Target="http://www.unitedcare.nl/" TargetMode="External" /><Relationship Id="rId3" Type="http://schemas.openxmlformats.org/officeDocument/2006/relationships/hyperlink" Target="mailto:Haarlem@welzorg.nl" TargetMode="External" /><Relationship Id="rId4" Type="http://schemas.openxmlformats.org/officeDocument/2006/relationships/hyperlink" Target="mailto:info@skills-meducation.nl" TargetMode="External" /><Relationship Id="rId5" Type="http://schemas.openxmlformats.org/officeDocument/2006/relationships/hyperlink" Target="http://www.skills-meducation.nl/" TargetMode="External" /><Relationship Id="rId6" Type="http://schemas.openxmlformats.org/officeDocument/2006/relationships/hyperlink" Target="mailto:c.griffioen@skills-meducation.nl" TargetMode="External" /><Relationship Id="rId7" Type="http://schemas.openxmlformats.org/officeDocument/2006/relationships/hyperlink" Target="mailto:verkoop@scholten-medisch.nl" TargetMode="External" /><Relationship Id="rId8" Type="http://schemas.openxmlformats.org/officeDocument/2006/relationships/hyperlink" Target="http://www.scholten-medisch.nl/" TargetMode="External" /><Relationship Id="rId9" Type="http://schemas.openxmlformats.org/officeDocument/2006/relationships/hyperlink" Target="mailto:p.vanderlist@scholten-medisch.nl" TargetMode="External" /><Relationship Id="rId10" Type="http://schemas.openxmlformats.org/officeDocument/2006/relationships/hyperlink" Target="http://www.novonordisk.nl/" TargetMode="External" /><Relationship Id="rId11" Type="http://schemas.openxmlformats.org/officeDocument/2006/relationships/hyperlink" Target="http://www.arjo.com/" TargetMode="External" /><Relationship Id="rId1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7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57421875" style="1" customWidth="1"/>
    <col min="2" max="2" width="41.7109375" style="5" customWidth="1"/>
    <col min="3" max="3" width="15.28125" style="1" customWidth="1"/>
    <col min="4" max="4" width="10.57421875" style="2" customWidth="1"/>
    <col min="5" max="6" width="8.8515625" style="3" customWidth="1"/>
    <col min="7" max="7" width="13.140625" style="17" bestFit="1" customWidth="1"/>
    <col min="8" max="16384" width="9.140625" style="1" customWidth="1"/>
  </cols>
  <sheetData>
    <row r="1" spans="2:7" s="20" customFormat="1" ht="16.5">
      <c r="B1" s="21" t="s">
        <v>521</v>
      </c>
      <c r="D1" s="22"/>
      <c r="E1" s="23"/>
      <c r="F1" s="23"/>
      <c r="G1" s="24"/>
    </row>
    <row r="2" spans="4:7" s="20" customFormat="1" ht="12.75">
      <c r="D2" s="22"/>
      <c r="E2" s="23"/>
      <c r="F2" s="23"/>
      <c r="G2" s="24"/>
    </row>
    <row r="3" spans="1:7" s="12" customFormat="1" ht="12.75">
      <c r="A3" s="12" t="s">
        <v>252</v>
      </c>
      <c r="B3" s="12" t="s">
        <v>253</v>
      </c>
      <c r="C3" s="12" t="s">
        <v>254</v>
      </c>
      <c r="D3" s="13" t="s">
        <v>255</v>
      </c>
      <c r="E3" s="12" t="s">
        <v>256</v>
      </c>
      <c r="G3" s="14" t="s">
        <v>7</v>
      </c>
    </row>
    <row r="4" spans="1:7" ht="12.75">
      <c r="A4" s="1" t="s">
        <v>257</v>
      </c>
      <c r="B4" s="5" t="s">
        <v>258</v>
      </c>
      <c r="C4" s="1" t="s">
        <v>259</v>
      </c>
      <c r="D4" s="2">
        <v>66.63</v>
      </c>
      <c r="E4" s="3" t="s">
        <v>260</v>
      </c>
      <c r="G4" s="17">
        <f aca="true" t="shared" si="0" ref="G4:G67">IF(E4="H",D4+BTWHoog*D4,D4+BTWLaag*D4)</f>
        <v>79.2897</v>
      </c>
    </row>
    <row r="5" spans="1:7" ht="12.75">
      <c r="A5" s="1" t="s">
        <v>261</v>
      </c>
      <c r="B5" s="5" t="s">
        <v>262</v>
      </c>
      <c r="C5" s="1" t="s">
        <v>263</v>
      </c>
      <c r="D5" s="2">
        <v>137.92</v>
      </c>
      <c r="E5" s="3" t="s">
        <v>260</v>
      </c>
      <c r="G5" s="17">
        <f t="shared" si="0"/>
        <v>164.1248</v>
      </c>
    </row>
    <row r="6" spans="1:7" ht="12.75">
      <c r="A6" s="1" t="s">
        <v>264</v>
      </c>
      <c r="B6" s="5" t="s">
        <v>265</v>
      </c>
      <c r="C6" s="1" t="s">
        <v>263</v>
      </c>
      <c r="D6" s="2">
        <v>120.42</v>
      </c>
      <c r="E6" s="3" t="s">
        <v>260</v>
      </c>
      <c r="G6" s="17">
        <f t="shared" si="0"/>
        <v>143.2998</v>
      </c>
    </row>
    <row r="7" spans="1:7" ht="12.75">
      <c r="A7" s="1" t="s">
        <v>266</v>
      </c>
      <c r="B7" s="5" t="s">
        <v>267</v>
      </c>
      <c r="C7" s="1" t="s">
        <v>268</v>
      </c>
      <c r="D7" s="2">
        <v>26.03</v>
      </c>
      <c r="E7" s="3" t="s">
        <v>260</v>
      </c>
      <c r="G7" s="17">
        <f t="shared" si="0"/>
        <v>30.975700000000003</v>
      </c>
    </row>
    <row r="8" spans="1:7" ht="12.75">
      <c r="A8" s="1" t="s">
        <v>269</v>
      </c>
      <c r="B8" s="5" t="s">
        <v>270</v>
      </c>
      <c r="C8" s="1" t="s">
        <v>268</v>
      </c>
      <c r="D8" s="2">
        <v>35.34</v>
      </c>
      <c r="E8" s="3" t="s">
        <v>260</v>
      </c>
      <c r="G8" s="17">
        <f t="shared" si="0"/>
        <v>42.05460000000001</v>
      </c>
    </row>
    <row r="9" spans="1:7" ht="12.75">
      <c r="A9" s="1" t="s">
        <v>271</v>
      </c>
      <c r="B9" s="5" t="s">
        <v>272</v>
      </c>
      <c r="C9" s="1" t="s">
        <v>268</v>
      </c>
      <c r="D9" s="2">
        <v>34.41</v>
      </c>
      <c r="E9" s="3" t="s">
        <v>260</v>
      </c>
      <c r="G9" s="17">
        <f t="shared" si="0"/>
        <v>40.9479</v>
      </c>
    </row>
    <row r="10" spans="1:7" ht="12.75">
      <c r="A10" s="1" t="s">
        <v>273</v>
      </c>
      <c r="B10" s="5" t="s">
        <v>274</v>
      </c>
      <c r="C10" s="1" t="s">
        <v>268</v>
      </c>
      <c r="D10" s="2">
        <v>31.36</v>
      </c>
      <c r="E10" s="3" t="s">
        <v>260</v>
      </c>
      <c r="G10" s="17">
        <f t="shared" si="0"/>
        <v>37.3184</v>
      </c>
    </row>
    <row r="11" spans="1:7" ht="12.75">
      <c r="A11" s="1" t="s">
        <v>275</v>
      </c>
      <c r="B11" s="5" t="s">
        <v>276</v>
      </c>
      <c r="C11" s="1" t="s">
        <v>268</v>
      </c>
      <c r="D11" s="2">
        <v>31.36</v>
      </c>
      <c r="E11" s="3" t="s">
        <v>260</v>
      </c>
      <c r="G11" s="17">
        <f t="shared" si="0"/>
        <v>37.3184</v>
      </c>
    </row>
    <row r="12" spans="1:7" ht="12.75">
      <c r="A12" s="1" t="s">
        <v>277</v>
      </c>
      <c r="B12" s="5" t="s">
        <v>278</v>
      </c>
      <c r="C12" s="1" t="s">
        <v>268</v>
      </c>
      <c r="D12" s="2">
        <v>7.82</v>
      </c>
      <c r="E12" s="3" t="s">
        <v>260</v>
      </c>
      <c r="G12" s="17">
        <f t="shared" si="0"/>
        <v>9.3058</v>
      </c>
    </row>
    <row r="13" spans="1:7" ht="12.75">
      <c r="A13" s="1" t="s">
        <v>279</v>
      </c>
      <c r="B13" s="5" t="s">
        <v>280</v>
      </c>
      <c r="C13" s="1" t="s">
        <v>281</v>
      </c>
      <c r="D13" s="2">
        <v>18.48</v>
      </c>
      <c r="E13" s="3" t="s">
        <v>282</v>
      </c>
      <c r="G13" s="17">
        <f t="shared" si="0"/>
        <v>19.5888</v>
      </c>
    </row>
    <row r="14" spans="1:7" ht="12.75">
      <c r="A14" s="1" t="s">
        <v>283</v>
      </c>
      <c r="B14" s="5" t="s">
        <v>284</v>
      </c>
      <c r="C14" s="1" t="s">
        <v>281</v>
      </c>
      <c r="D14" s="2">
        <v>23.65</v>
      </c>
      <c r="E14" s="3" t="s">
        <v>282</v>
      </c>
      <c r="G14" s="17">
        <f t="shared" si="0"/>
        <v>25.069</v>
      </c>
    </row>
    <row r="15" spans="1:7" ht="12.75">
      <c r="A15" s="1" t="s">
        <v>285</v>
      </c>
      <c r="B15" s="5" t="s">
        <v>286</v>
      </c>
      <c r="C15" s="1" t="s">
        <v>287</v>
      </c>
      <c r="D15" s="2">
        <v>26.99</v>
      </c>
      <c r="E15" s="3" t="s">
        <v>282</v>
      </c>
      <c r="G15" s="17">
        <f t="shared" si="0"/>
        <v>28.609399999999997</v>
      </c>
    </row>
    <row r="16" spans="1:7" ht="12.75">
      <c r="A16" s="1" t="s">
        <v>288</v>
      </c>
      <c r="B16" s="5" t="s">
        <v>289</v>
      </c>
      <c r="C16" s="1" t="s">
        <v>290</v>
      </c>
      <c r="D16" s="2">
        <v>4.85</v>
      </c>
      <c r="E16" s="3" t="s">
        <v>282</v>
      </c>
      <c r="G16" s="17">
        <f t="shared" si="0"/>
        <v>5.141</v>
      </c>
    </row>
    <row r="17" spans="1:7" ht="12.75">
      <c r="A17" s="1" t="s">
        <v>291</v>
      </c>
      <c r="B17" s="5" t="s">
        <v>292</v>
      </c>
      <c r="C17" s="1" t="s">
        <v>293</v>
      </c>
      <c r="D17" s="2">
        <v>10.17</v>
      </c>
      <c r="E17" s="3" t="s">
        <v>282</v>
      </c>
      <c r="G17" s="17">
        <f t="shared" si="0"/>
        <v>10.7802</v>
      </c>
    </row>
    <row r="18" spans="1:7" ht="12.75">
      <c r="A18" s="1" t="s">
        <v>294</v>
      </c>
      <c r="B18" s="5" t="s">
        <v>295</v>
      </c>
      <c r="C18" s="1" t="s">
        <v>290</v>
      </c>
      <c r="D18" s="2">
        <v>5.88</v>
      </c>
      <c r="E18" s="3" t="s">
        <v>282</v>
      </c>
      <c r="G18" s="17">
        <f t="shared" si="0"/>
        <v>6.2328</v>
      </c>
    </row>
    <row r="19" spans="1:7" ht="12.75">
      <c r="A19" s="1" t="s">
        <v>296</v>
      </c>
      <c r="B19" s="5" t="s">
        <v>297</v>
      </c>
      <c r="C19" s="1" t="s">
        <v>298</v>
      </c>
      <c r="D19" s="2">
        <v>10.07</v>
      </c>
      <c r="E19" s="3" t="s">
        <v>282</v>
      </c>
      <c r="G19" s="17">
        <f t="shared" si="0"/>
        <v>10.6742</v>
      </c>
    </row>
    <row r="20" spans="1:7" ht="12.75">
      <c r="A20" s="1" t="s">
        <v>299</v>
      </c>
      <c r="B20" s="5" t="s">
        <v>300</v>
      </c>
      <c r="C20" s="1" t="s">
        <v>301</v>
      </c>
      <c r="D20" s="2">
        <v>5.64</v>
      </c>
      <c r="E20" s="3" t="s">
        <v>282</v>
      </c>
      <c r="G20" s="17">
        <f t="shared" si="0"/>
        <v>5.9784</v>
      </c>
    </row>
    <row r="21" spans="1:7" ht="12.75">
      <c r="A21" s="1" t="s">
        <v>302</v>
      </c>
      <c r="B21" s="5" t="s">
        <v>303</v>
      </c>
      <c r="C21" s="1" t="s">
        <v>263</v>
      </c>
      <c r="D21" s="2">
        <v>9</v>
      </c>
      <c r="E21" s="3" t="s">
        <v>282</v>
      </c>
      <c r="G21" s="17">
        <f t="shared" si="0"/>
        <v>9.54</v>
      </c>
    </row>
    <row r="22" spans="1:7" ht="12.75">
      <c r="A22" s="1" t="s">
        <v>304</v>
      </c>
      <c r="B22" s="5" t="s">
        <v>305</v>
      </c>
      <c r="C22" s="1" t="s">
        <v>306</v>
      </c>
      <c r="D22" s="2">
        <v>17.59</v>
      </c>
      <c r="E22" s="3" t="s">
        <v>282</v>
      </c>
      <c r="G22" s="17">
        <f t="shared" si="0"/>
        <v>18.6454</v>
      </c>
    </row>
    <row r="23" spans="1:7" ht="12.75">
      <c r="A23" s="1" t="s">
        <v>307</v>
      </c>
      <c r="B23" s="5" t="s">
        <v>308</v>
      </c>
      <c r="C23" s="1" t="s">
        <v>301</v>
      </c>
      <c r="D23" s="2">
        <v>7.05</v>
      </c>
      <c r="E23" s="3" t="s">
        <v>260</v>
      </c>
      <c r="G23" s="17">
        <f t="shared" si="0"/>
        <v>8.3895</v>
      </c>
    </row>
    <row r="24" spans="1:7" ht="12.75">
      <c r="A24" s="1" t="s">
        <v>309</v>
      </c>
      <c r="B24" s="5" t="s">
        <v>310</v>
      </c>
      <c r="C24" s="1" t="s">
        <v>287</v>
      </c>
      <c r="D24" s="2">
        <v>19.33</v>
      </c>
      <c r="E24" s="3" t="s">
        <v>282</v>
      </c>
      <c r="G24" s="17">
        <f t="shared" si="0"/>
        <v>20.4898</v>
      </c>
    </row>
    <row r="25" spans="1:7" ht="12.75">
      <c r="A25" s="1" t="s">
        <v>311</v>
      </c>
      <c r="B25" s="5" t="s">
        <v>310</v>
      </c>
      <c r="C25" s="1" t="s">
        <v>287</v>
      </c>
      <c r="D25" s="2">
        <v>19.33</v>
      </c>
      <c r="E25" s="3" t="s">
        <v>282</v>
      </c>
      <c r="G25" s="17">
        <f t="shared" si="0"/>
        <v>20.4898</v>
      </c>
    </row>
    <row r="26" spans="1:7" ht="12.75">
      <c r="A26" s="1" t="s">
        <v>312</v>
      </c>
      <c r="B26" s="5" t="s">
        <v>313</v>
      </c>
      <c r="C26" s="1" t="s">
        <v>293</v>
      </c>
      <c r="D26" s="2">
        <v>16.68</v>
      </c>
      <c r="E26" s="3" t="s">
        <v>282</v>
      </c>
      <c r="G26" s="17">
        <f t="shared" si="0"/>
        <v>17.680799999999998</v>
      </c>
    </row>
    <row r="27" spans="1:7" ht="12.75">
      <c r="A27" s="1" t="s">
        <v>314</v>
      </c>
      <c r="B27" s="5" t="s">
        <v>315</v>
      </c>
      <c r="C27" s="1" t="s">
        <v>316</v>
      </c>
      <c r="D27" s="2">
        <v>17.84</v>
      </c>
      <c r="E27" s="3" t="s">
        <v>282</v>
      </c>
      <c r="G27" s="17">
        <f t="shared" si="0"/>
        <v>18.9104</v>
      </c>
    </row>
    <row r="28" spans="1:7" ht="12.75">
      <c r="A28" s="1" t="s">
        <v>317</v>
      </c>
      <c r="B28" s="5" t="s">
        <v>318</v>
      </c>
      <c r="C28" s="1" t="s">
        <v>259</v>
      </c>
      <c r="D28" s="2">
        <v>12.8</v>
      </c>
      <c r="E28" s="3" t="s">
        <v>282</v>
      </c>
      <c r="G28" s="17">
        <f t="shared" si="0"/>
        <v>13.568000000000001</v>
      </c>
    </row>
    <row r="29" spans="1:7" ht="12.75">
      <c r="A29" s="1" t="s">
        <v>319</v>
      </c>
      <c r="B29" s="5" t="s">
        <v>320</v>
      </c>
      <c r="C29" s="1" t="s">
        <v>321</v>
      </c>
      <c r="D29" s="2">
        <v>11.15</v>
      </c>
      <c r="E29" s="3" t="s">
        <v>282</v>
      </c>
      <c r="G29" s="17">
        <f t="shared" si="0"/>
        <v>11.819</v>
      </c>
    </row>
    <row r="30" spans="1:7" ht="12.75">
      <c r="A30" s="1" t="s">
        <v>322</v>
      </c>
      <c r="B30" s="5" t="s">
        <v>323</v>
      </c>
      <c r="C30" s="1" t="s">
        <v>301</v>
      </c>
      <c r="D30" s="2">
        <v>11.7</v>
      </c>
      <c r="E30" s="3" t="s">
        <v>282</v>
      </c>
      <c r="G30" s="17">
        <f t="shared" si="0"/>
        <v>12.402</v>
      </c>
    </row>
    <row r="31" spans="1:7" ht="12.75">
      <c r="A31" s="1" t="s">
        <v>324</v>
      </c>
      <c r="B31" s="5" t="s">
        <v>325</v>
      </c>
      <c r="C31" s="1" t="s">
        <v>326</v>
      </c>
      <c r="D31" s="2">
        <v>10.09</v>
      </c>
      <c r="E31" s="3" t="s">
        <v>282</v>
      </c>
      <c r="G31" s="17">
        <f t="shared" si="0"/>
        <v>10.6954</v>
      </c>
    </row>
    <row r="32" spans="1:7" ht="12.75">
      <c r="A32" s="1" t="s">
        <v>327</v>
      </c>
      <c r="B32" s="5" t="s">
        <v>328</v>
      </c>
      <c r="C32" s="1" t="s">
        <v>329</v>
      </c>
      <c r="D32" s="2">
        <v>18.05</v>
      </c>
      <c r="E32" s="3" t="s">
        <v>282</v>
      </c>
      <c r="G32" s="17">
        <f t="shared" si="0"/>
        <v>19.133</v>
      </c>
    </row>
    <row r="33" spans="1:7" ht="12.75">
      <c r="A33" s="1" t="s">
        <v>330</v>
      </c>
      <c r="B33" s="5" t="s">
        <v>331</v>
      </c>
      <c r="C33" s="1" t="s">
        <v>306</v>
      </c>
      <c r="D33" s="2">
        <v>6.92</v>
      </c>
      <c r="E33" s="3" t="s">
        <v>282</v>
      </c>
      <c r="G33" s="17">
        <f t="shared" si="0"/>
        <v>7.3351999999999995</v>
      </c>
    </row>
    <row r="34" spans="1:7" ht="12.75">
      <c r="A34" s="1" t="s">
        <v>332</v>
      </c>
      <c r="B34" s="5" t="s">
        <v>333</v>
      </c>
      <c r="C34" s="1" t="s">
        <v>263</v>
      </c>
      <c r="D34" s="2">
        <v>3.91</v>
      </c>
      <c r="E34" s="3" t="s">
        <v>282</v>
      </c>
      <c r="G34" s="17">
        <f t="shared" si="0"/>
        <v>4.1446000000000005</v>
      </c>
    </row>
    <row r="35" spans="1:7" ht="12.75">
      <c r="A35" s="1" t="s">
        <v>334</v>
      </c>
      <c r="B35" s="5" t="s">
        <v>335</v>
      </c>
      <c r="C35" s="1" t="s">
        <v>306</v>
      </c>
      <c r="D35" s="2">
        <v>9.53</v>
      </c>
      <c r="E35" s="3" t="s">
        <v>282</v>
      </c>
      <c r="G35" s="17">
        <f t="shared" si="0"/>
        <v>10.101799999999999</v>
      </c>
    </row>
    <row r="36" spans="1:7" ht="12.75">
      <c r="A36" s="1" t="s">
        <v>336</v>
      </c>
      <c r="B36" s="5" t="s">
        <v>337</v>
      </c>
      <c r="C36" s="1" t="s">
        <v>263</v>
      </c>
      <c r="D36" s="2">
        <v>5.25</v>
      </c>
      <c r="E36" s="3" t="s">
        <v>282</v>
      </c>
      <c r="G36" s="17">
        <f t="shared" si="0"/>
        <v>5.565</v>
      </c>
    </row>
    <row r="37" spans="1:7" ht="12.75">
      <c r="A37" s="1" t="s">
        <v>338</v>
      </c>
      <c r="B37" s="5" t="s">
        <v>339</v>
      </c>
      <c r="C37" s="1" t="s">
        <v>321</v>
      </c>
      <c r="D37" s="2">
        <v>10.6</v>
      </c>
      <c r="E37" s="3" t="s">
        <v>282</v>
      </c>
      <c r="G37" s="17">
        <f t="shared" si="0"/>
        <v>11.235999999999999</v>
      </c>
    </row>
    <row r="38" spans="1:7" ht="12.75">
      <c r="A38" s="1" t="s">
        <v>340</v>
      </c>
      <c r="B38" s="5" t="s">
        <v>341</v>
      </c>
      <c r="C38" s="1" t="s">
        <v>263</v>
      </c>
      <c r="D38" s="2">
        <v>10.13</v>
      </c>
      <c r="E38" s="3" t="s">
        <v>282</v>
      </c>
      <c r="G38" s="17">
        <f t="shared" si="0"/>
        <v>10.7378</v>
      </c>
    </row>
    <row r="39" spans="1:7" ht="12.75">
      <c r="A39" s="1" t="s">
        <v>342</v>
      </c>
      <c r="B39" s="5" t="s">
        <v>343</v>
      </c>
      <c r="C39" s="1" t="s">
        <v>344</v>
      </c>
      <c r="D39" s="2">
        <v>6.57</v>
      </c>
      <c r="E39" s="3" t="s">
        <v>282</v>
      </c>
      <c r="G39" s="17">
        <f t="shared" si="0"/>
        <v>6.9642</v>
      </c>
    </row>
    <row r="40" spans="1:7" ht="12.75">
      <c r="A40" s="1" t="s">
        <v>345</v>
      </c>
      <c r="B40" s="5" t="s">
        <v>346</v>
      </c>
      <c r="C40" s="1" t="s">
        <v>287</v>
      </c>
      <c r="D40" s="2">
        <v>17.21</v>
      </c>
      <c r="E40" s="3" t="s">
        <v>282</v>
      </c>
      <c r="G40" s="17">
        <f t="shared" si="0"/>
        <v>18.2426</v>
      </c>
    </row>
    <row r="41" spans="1:7" ht="12.75">
      <c r="A41" s="1" t="s">
        <v>347</v>
      </c>
      <c r="B41" s="5" t="s">
        <v>346</v>
      </c>
      <c r="C41" s="1" t="s">
        <v>287</v>
      </c>
      <c r="D41" s="2">
        <v>17.21</v>
      </c>
      <c r="E41" s="3" t="s">
        <v>282</v>
      </c>
      <c r="G41" s="17">
        <f t="shared" si="0"/>
        <v>18.2426</v>
      </c>
    </row>
    <row r="42" spans="1:7" ht="12.75">
      <c r="A42" s="1" t="s">
        <v>348</v>
      </c>
      <c r="B42" s="5" t="s">
        <v>349</v>
      </c>
      <c r="C42" s="1" t="s">
        <v>287</v>
      </c>
      <c r="D42" s="2">
        <v>20.97</v>
      </c>
      <c r="E42" s="3" t="s">
        <v>282</v>
      </c>
      <c r="G42" s="17">
        <f t="shared" si="0"/>
        <v>22.228199999999998</v>
      </c>
    </row>
    <row r="43" spans="1:7" ht="12.75">
      <c r="A43" s="1" t="s">
        <v>350</v>
      </c>
      <c r="B43" s="5" t="s">
        <v>351</v>
      </c>
      <c r="C43" s="1" t="s">
        <v>287</v>
      </c>
      <c r="D43" s="2">
        <v>27.88</v>
      </c>
      <c r="E43" s="3" t="s">
        <v>282</v>
      </c>
      <c r="G43" s="17">
        <f t="shared" si="0"/>
        <v>29.552799999999998</v>
      </c>
    </row>
    <row r="44" spans="1:7" ht="12.75">
      <c r="A44" s="1" t="s">
        <v>352</v>
      </c>
      <c r="B44" s="5" t="s">
        <v>353</v>
      </c>
      <c r="C44" s="1" t="s">
        <v>287</v>
      </c>
      <c r="D44" s="2">
        <v>31.52</v>
      </c>
      <c r="E44" s="3" t="s">
        <v>282</v>
      </c>
      <c r="G44" s="17">
        <f t="shared" si="0"/>
        <v>33.4112</v>
      </c>
    </row>
    <row r="45" spans="1:7" ht="12.75">
      <c r="A45" s="1" t="s">
        <v>354</v>
      </c>
      <c r="B45" s="5" t="s">
        <v>355</v>
      </c>
      <c r="C45" s="1" t="s">
        <v>356</v>
      </c>
      <c r="D45" s="2">
        <v>54.34</v>
      </c>
      <c r="E45" s="3" t="s">
        <v>282</v>
      </c>
      <c r="G45" s="17">
        <f t="shared" si="0"/>
        <v>57.6004</v>
      </c>
    </row>
    <row r="46" spans="1:7" ht="12.75">
      <c r="A46" s="1" t="s">
        <v>357</v>
      </c>
      <c r="B46" s="5" t="s">
        <v>358</v>
      </c>
      <c r="C46" s="1" t="s">
        <v>359</v>
      </c>
      <c r="D46" s="2">
        <v>33.21</v>
      </c>
      <c r="E46" s="3" t="s">
        <v>282</v>
      </c>
      <c r="G46" s="17">
        <f t="shared" si="0"/>
        <v>35.202600000000004</v>
      </c>
    </row>
    <row r="47" spans="1:7" ht="12.75">
      <c r="A47" s="1" t="s">
        <v>360</v>
      </c>
      <c r="B47" s="5" t="s">
        <v>361</v>
      </c>
      <c r="C47" s="1" t="s">
        <v>362</v>
      </c>
      <c r="D47" s="2">
        <v>27.94</v>
      </c>
      <c r="E47" s="3" t="s">
        <v>282</v>
      </c>
      <c r="G47" s="17">
        <f t="shared" si="0"/>
        <v>29.616400000000002</v>
      </c>
    </row>
    <row r="48" spans="1:7" ht="12.75">
      <c r="A48" s="1" t="s">
        <v>363</v>
      </c>
      <c r="B48" s="5" t="s">
        <v>364</v>
      </c>
      <c r="C48" s="1" t="s">
        <v>362</v>
      </c>
      <c r="D48" s="2">
        <v>50.86</v>
      </c>
      <c r="E48" s="3" t="s">
        <v>282</v>
      </c>
      <c r="G48" s="17">
        <f t="shared" si="0"/>
        <v>53.9116</v>
      </c>
    </row>
    <row r="49" spans="1:7" ht="12.75">
      <c r="A49" s="1" t="s">
        <v>365</v>
      </c>
      <c r="B49" s="5" t="s">
        <v>366</v>
      </c>
      <c r="C49" s="1" t="s">
        <v>367</v>
      </c>
      <c r="D49" s="2">
        <v>26.6</v>
      </c>
      <c r="E49" s="3" t="s">
        <v>282</v>
      </c>
      <c r="G49" s="17">
        <f t="shared" si="0"/>
        <v>28.196</v>
      </c>
    </row>
    <row r="50" spans="1:7" ht="12.75">
      <c r="A50" s="1" t="s">
        <v>368</v>
      </c>
      <c r="B50" s="5" t="s">
        <v>369</v>
      </c>
      <c r="C50" s="1" t="s">
        <v>367</v>
      </c>
      <c r="D50" s="2">
        <v>52.41</v>
      </c>
      <c r="E50" s="3" t="s">
        <v>282</v>
      </c>
      <c r="G50" s="17">
        <f t="shared" si="0"/>
        <v>55.55459999999999</v>
      </c>
    </row>
    <row r="51" spans="1:7" ht="12.75">
      <c r="A51" s="1" t="s">
        <v>370</v>
      </c>
      <c r="B51" s="5" t="s">
        <v>371</v>
      </c>
      <c r="C51" s="1" t="s">
        <v>372</v>
      </c>
      <c r="D51" s="2">
        <v>48.22</v>
      </c>
      <c r="E51" s="3" t="s">
        <v>282</v>
      </c>
      <c r="G51" s="17">
        <f t="shared" si="0"/>
        <v>51.1132</v>
      </c>
    </row>
    <row r="52" spans="1:7" ht="12.75">
      <c r="A52" s="1" t="s">
        <v>373</v>
      </c>
      <c r="B52" s="5" t="s">
        <v>374</v>
      </c>
      <c r="C52" s="1" t="s">
        <v>372</v>
      </c>
      <c r="D52" s="2">
        <v>40.88</v>
      </c>
      <c r="E52" s="3" t="s">
        <v>282</v>
      </c>
      <c r="G52" s="17">
        <f t="shared" si="0"/>
        <v>43.332800000000006</v>
      </c>
    </row>
    <row r="53" spans="1:7" ht="12.75">
      <c r="A53" s="1" t="s">
        <v>375</v>
      </c>
      <c r="B53" s="5" t="s">
        <v>376</v>
      </c>
      <c r="C53" s="1" t="s">
        <v>377</v>
      </c>
      <c r="D53" s="2">
        <v>43.01</v>
      </c>
      <c r="E53" s="3" t="s">
        <v>282</v>
      </c>
      <c r="G53" s="17">
        <f t="shared" si="0"/>
        <v>45.590599999999995</v>
      </c>
    </row>
    <row r="54" spans="1:7" ht="12.75">
      <c r="A54" s="1" t="s">
        <v>378</v>
      </c>
      <c r="B54" s="5" t="s">
        <v>379</v>
      </c>
      <c r="C54" s="1" t="s">
        <v>377</v>
      </c>
      <c r="D54" s="2">
        <v>35.53</v>
      </c>
      <c r="E54" s="3" t="s">
        <v>282</v>
      </c>
      <c r="G54" s="17">
        <f t="shared" si="0"/>
        <v>37.6618</v>
      </c>
    </row>
    <row r="55" spans="1:7" ht="12.75">
      <c r="A55" s="1" t="s">
        <v>380</v>
      </c>
      <c r="B55" s="5" t="s">
        <v>381</v>
      </c>
      <c r="C55" s="1" t="s">
        <v>382</v>
      </c>
      <c r="D55" s="2">
        <v>70.31</v>
      </c>
      <c r="E55" s="3" t="s">
        <v>260</v>
      </c>
      <c r="G55" s="17">
        <f t="shared" si="0"/>
        <v>83.66890000000001</v>
      </c>
    </row>
    <row r="56" spans="1:7" ht="12.75">
      <c r="A56" s="1" t="s">
        <v>383</v>
      </c>
      <c r="B56" s="5" t="s">
        <v>238</v>
      </c>
      <c r="C56" s="1" t="s">
        <v>239</v>
      </c>
      <c r="D56" s="2">
        <v>32.82</v>
      </c>
      <c r="E56" s="3" t="s">
        <v>260</v>
      </c>
      <c r="G56" s="17">
        <f t="shared" si="0"/>
        <v>39.0558</v>
      </c>
    </row>
    <row r="57" spans="1:7" ht="12.75">
      <c r="A57" s="1" t="s">
        <v>240</v>
      </c>
      <c r="B57" s="5" t="s">
        <v>241</v>
      </c>
      <c r="C57" s="1" t="s">
        <v>242</v>
      </c>
      <c r="D57" s="2">
        <v>230.85</v>
      </c>
      <c r="E57" s="3" t="s">
        <v>260</v>
      </c>
      <c r="G57" s="17">
        <f t="shared" si="0"/>
        <v>274.7115</v>
      </c>
    </row>
    <row r="58" spans="1:7" ht="12.75">
      <c r="A58" s="1" t="s">
        <v>243</v>
      </c>
      <c r="B58" s="5" t="s">
        <v>244</v>
      </c>
      <c r="C58" s="1" t="s">
        <v>268</v>
      </c>
      <c r="D58" s="2">
        <v>34.95</v>
      </c>
      <c r="E58" s="3" t="s">
        <v>260</v>
      </c>
      <c r="G58" s="17">
        <f t="shared" si="0"/>
        <v>41.590500000000006</v>
      </c>
    </row>
    <row r="59" spans="1:7" ht="12.75">
      <c r="A59" s="1" t="s">
        <v>245</v>
      </c>
      <c r="B59" s="5" t="s">
        <v>246</v>
      </c>
      <c r="C59" s="1" t="s">
        <v>268</v>
      </c>
      <c r="D59" s="2">
        <v>53.56</v>
      </c>
      <c r="E59" s="3" t="s">
        <v>282</v>
      </c>
      <c r="G59" s="17">
        <f t="shared" si="0"/>
        <v>56.7736</v>
      </c>
    </row>
    <row r="60" spans="1:7" ht="12.75">
      <c r="A60" s="1" t="s">
        <v>388</v>
      </c>
      <c r="B60" s="5" t="s">
        <v>389</v>
      </c>
      <c r="C60" s="1" t="s">
        <v>268</v>
      </c>
      <c r="D60" s="2">
        <v>27.24</v>
      </c>
      <c r="E60" s="3" t="s">
        <v>282</v>
      </c>
      <c r="G60" s="17">
        <f t="shared" si="0"/>
        <v>28.874399999999998</v>
      </c>
    </row>
    <row r="61" spans="1:7" ht="12.75">
      <c r="A61" s="1" t="s">
        <v>390</v>
      </c>
      <c r="B61" s="5" t="s">
        <v>389</v>
      </c>
      <c r="C61" s="1" t="s">
        <v>391</v>
      </c>
      <c r="D61" s="2">
        <v>5.8</v>
      </c>
      <c r="E61" s="3" t="s">
        <v>282</v>
      </c>
      <c r="G61" s="17">
        <f t="shared" si="0"/>
        <v>6.148</v>
      </c>
    </row>
    <row r="62" spans="1:7" ht="12.75">
      <c r="A62" s="1" t="s">
        <v>392</v>
      </c>
      <c r="B62" s="5" t="s">
        <v>393</v>
      </c>
      <c r="C62" s="1" t="s">
        <v>268</v>
      </c>
      <c r="D62" s="2">
        <v>38.29</v>
      </c>
      <c r="E62" s="3" t="s">
        <v>282</v>
      </c>
      <c r="G62" s="17">
        <f t="shared" si="0"/>
        <v>40.5874</v>
      </c>
    </row>
    <row r="63" spans="1:7" ht="12.75">
      <c r="A63" s="1" t="s">
        <v>394</v>
      </c>
      <c r="B63" s="5" t="s">
        <v>395</v>
      </c>
      <c r="C63" s="1" t="s">
        <v>242</v>
      </c>
      <c r="D63" s="2">
        <v>10.92</v>
      </c>
      <c r="E63" s="3" t="s">
        <v>282</v>
      </c>
      <c r="G63" s="17">
        <f t="shared" si="0"/>
        <v>11.5752</v>
      </c>
    </row>
    <row r="64" spans="1:7" ht="12.75">
      <c r="A64" s="1" t="s">
        <v>396</v>
      </c>
      <c r="B64" s="5" t="s">
        <v>395</v>
      </c>
      <c r="C64" s="1" t="s">
        <v>259</v>
      </c>
      <c r="D64" s="2">
        <v>51.92</v>
      </c>
      <c r="E64" s="3" t="s">
        <v>282</v>
      </c>
      <c r="G64" s="17">
        <f t="shared" si="0"/>
        <v>55.0352</v>
      </c>
    </row>
    <row r="65" spans="1:7" ht="12.75">
      <c r="A65" s="1" t="s">
        <v>397</v>
      </c>
      <c r="B65" s="5" t="s">
        <v>398</v>
      </c>
      <c r="C65" s="1" t="s">
        <v>399</v>
      </c>
      <c r="D65" s="2">
        <v>14.32</v>
      </c>
      <c r="E65" s="3" t="s">
        <v>282</v>
      </c>
      <c r="G65" s="17">
        <f t="shared" si="0"/>
        <v>15.1792</v>
      </c>
    </row>
    <row r="66" spans="1:7" ht="12.75">
      <c r="A66" s="1" t="s">
        <v>400</v>
      </c>
      <c r="B66" s="5" t="s">
        <v>401</v>
      </c>
      <c r="C66" s="1" t="s">
        <v>268</v>
      </c>
      <c r="D66" s="2">
        <v>49.84</v>
      </c>
      <c r="E66" s="3" t="s">
        <v>282</v>
      </c>
      <c r="G66" s="17">
        <f t="shared" si="0"/>
        <v>52.830400000000004</v>
      </c>
    </row>
    <row r="67" spans="1:7" ht="12.75">
      <c r="A67" s="1" t="s">
        <v>402</v>
      </c>
      <c r="B67" s="5" t="s">
        <v>403</v>
      </c>
      <c r="C67" s="1" t="s">
        <v>268</v>
      </c>
      <c r="D67" s="2">
        <v>51.95</v>
      </c>
      <c r="E67" s="3" t="s">
        <v>282</v>
      </c>
      <c r="G67" s="17">
        <f t="shared" si="0"/>
        <v>55.067</v>
      </c>
    </row>
    <row r="68" spans="1:7" ht="12.75">
      <c r="A68" s="1" t="s">
        <v>404</v>
      </c>
      <c r="B68" s="5" t="s">
        <v>405</v>
      </c>
      <c r="C68" s="1" t="s">
        <v>406</v>
      </c>
      <c r="D68" s="2">
        <v>55.88</v>
      </c>
      <c r="E68" s="3" t="s">
        <v>282</v>
      </c>
      <c r="G68" s="17">
        <f aca="true" t="shared" si="1" ref="G68:G131">IF(E68="H",D68+BTWHoog*D68,D68+BTWLaag*D68)</f>
        <v>59.232800000000005</v>
      </c>
    </row>
    <row r="69" spans="1:7" ht="12.75">
      <c r="A69" s="1" t="s">
        <v>407</v>
      </c>
      <c r="B69" s="5" t="s">
        <v>408</v>
      </c>
      <c r="C69" s="1" t="s">
        <v>409</v>
      </c>
      <c r="D69" s="2">
        <v>36.58</v>
      </c>
      <c r="E69" s="3" t="s">
        <v>260</v>
      </c>
      <c r="G69" s="17">
        <f t="shared" si="1"/>
        <v>43.5302</v>
      </c>
    </row>
    <row r="70" spans="1:7" ht="12.75">
      <c r="A70" s="1" t="s">
        <v>410</v>
      </c>
      <c r="B70" s="5" t="s">
        <v>411</v>
      </c>
      <c r="C70" s="1" t="s">
        <v>268</v>
      </c>
      <c r="D70" s="2">
        <v>14.11</v>
      </c>
      <c r="E70" s="3" t="s">
        <v>282</v>
      </c>
      <c r="G70" s="17">
        <f t="shared" si="1"/>
        <v>14.9566</v>
      </c>
    </row>
    <row r="71" spans="1:7" ht="12.75">
      <c r="A71" s="1" t="s">
        <v>412</v>
      </c>
      <c r="B71" s="5" t="s">
        <v>413</v>
      </c>
      <c r="C71" s="1" t="s">
        <v>259</v>
      </c>
      <c r="D71" s="2">
        <v>54.85</v>
      </c>
      <c r="E71" s="3" t="s">
        <v>282</v>
      </c>
      <c r="G71" s="17">
        <f t="shared" si="1"/>
        <v>58.141</v>
      </c>
    </row>
    <row r="72" spans="1:7" ht="12.75">
      <c r="A72" s="1" t="s">
        <v>414</v>
      </c>
      <c r="B72" s="5" t="s">
        <v>415</v>
      </c>
      <c r="C72" s="1" t="s">
        <v>409</v>
      </c>
      <c r="D72" s="2">
        <v>23.15</v>
      </c>
      <c r="E72" s="3" t="s">
        <v>282</v>
      </c>
      <c r="G72" s="17">
        <f t="shared" si="1"/>
        <v>24.538999999999998</v>
      </c>
    </row>
    <row r="73" spans="1:7" ht="12.75">
      <c r="A73" s="1" t="s">
        <v>416</v>
      </c>
      <c r="B73" s="5" t="s">
        <v>417</v>
      </c>
      <c r="C73" s="1" t="s">
        <v>259</v>
      </c>
      <c r="D73" s="2">
        <v>9.81</v>
      </c>
      <c r="E73" s="3" t="s">
        <v>282</v>
      </c>
      <c r="G73" s="17">
        <f t="shared" si="1"/>
        <v>10.3986</v>
      </c>
    </row>
    <row r="74" spans="1:7" ht="12.75">
      <c r="A74" s="1" t="s">
        <v>418</v>
      </c>
      <c r="B74" s="5" t="s">
        <v>417</v>
      </c>
      <c r="C74" s="1" t="s">
        <v>259</v>
      </c>
      <c r="D74" s="2">
        <v>9.81</v>
      </c>
      <c r="E74" s="3" t="s">
        <v>282</v>
      </c>
      <c r="G74" s="17">
        <f t="shared" si="1"/>
        <v>10.3986</v>
      </c>
    </row>
    <row r="75" spans="1:7" ht="12.75">
      <c r="A75" s="1" t="s">
        <v>419</v>
      </c>
      <c r="B75" s="5" t="s">
        <v>420</v>
      </c>
      <c r="C75" s="1" t="s">
        <v>268</v>
      </c>
      <c r="D75" s="2">
        <v>33.39</v>
      </c>
      <c r="E75" s="3" t="s">
        <v>282</v>
      </c>
      <c r="G75" s="17">
        <f t="shared" si="1"/>
        <v>35.3934</v>
      </c>
    </row>
    <row r="76" spans="1:7" ht="12.75">
      <c r="A76" s="1" t="s">
        <v>421</v>
      </c>
      <c r="B76" s="5" t="s">
        <v>422</v>
      </c>
      <c r="C76" s="1" t="s">
        <v>409</v>
      </c>
      <c r="D76" s="2">
        <v>24.08</v>
      </c>
      <c r="E76" s="3" t="s">
        <v>282</v>
      </c>
      <c r="G76" s="17">
        <f t="shared" si="1"/>
        <v>25.5248</v>
      </c>
    </row>
    <row r="77" spans="1:7" ht="12.75">
      <c r="A77" s="1" t="s">
        <v>423</v>
      </c>
      <c r="B77" s="5" t="s">
        <v>424</v>
      </c>
      <c r="C77" s="1" t="s">
        <v>268</v>
      </c>
      <c r="D77" s="2">
        <v>26.65</v>
      </c>
      <c r="E77" s="3" t="s">
        <v>282</v>
      </c>
      <c r="G77" s="17">
        <f t="shared" si="1"/>
        <v>28.249</v>
      </c>
    </row>
    <row r="78" spans="1:7" ht="12.75">
      <c r="A78" s="1" t="s">
        <v>425</v>
      </c>
      <c r="B78" s="5" t="s">
        <v>426</v>
      </c>
      <c r="C78" s="1" t="s">
        <v>268</v>
      </c>
      <c r="D78" s="2">
        <v>168.79</v>
      </c>
      <c r="E78" s="3" t="s">
        <v>260</v>
      </c>
      <c r="G78" s="17">
        <f t="shared" si="1"/>
        <v>200.8601</v>
      </c>
    </row>
    <row r="79" spans="1:7" ht="12.75">
      <c r="A79" s="1" t="s">
        <v>427</v>
      </c>
      <c r="B79" s="5" t="s">
        <v>428</v>
      </c>
      <c r="C79" s="1" t="s">
        <v>239</v>
      </c>
      <c r="D79" s="2">
        <v>52.59</v>
      </c>
      <c r="E79" s="3" t="s">
        <v>260</v>
      </c>
      <c r="G79" s="17">
        <f t="shared" si="1"/>
        <v>62.582100000000004</v>
      </c>
    </row>
    <row r="80" spans="1:7" ht="12.75">
      <c r="A80" s="1" t="s">
        <v>429</v>
      </c>
      <c r="B80" s="5" t="s">
        <v>430</v>
      </c>
      <c r="C80" s="1" t="s">
        <v>268</v>
      </c>
      <c r="D80" s="2">
        <v>9.68</v>
      </c>
      <c r="E80" s="3" t="s">
        <v>260</v>
      </c>
      <c r="G80" s="17">
        <f t="shared" si="1"/>
        <v>11.5192</v>
      </c>
    </row>
    <row r="81" spans="1:7" ht="12.75">
      <c r="A81" s="1" t="s">
        <v>431</v>
      </c>
      <c r="B81" s="5" t="s">
        <v>432</v>
      </c>
      <c r="C81" s="1" t="s">
        <v>268</v>
      </c>
      <c r="D81" s="2">
        <v>11.28</v>
      </c>
      <c r="E81" s="3" t="s">
        <v>282</v>
      </c>
      <c r="G81" s="17">
        <f t="shared" si="1"/>
        <v>11.9568</v>
      </c>
    </row>
    <row r="82" spans="1:7" ht="12.75">
      <c r="A82" s="1" t="s">
        <v>433</v>
      </c>
      <c r="B82" s="5" t="s">
        <v>434</v>
      </c>
      <c r="C82" s="1" t="s">
        <v>268</v>
      </c>
      <c r="D82" s="2">
        <v>158.41</v>
      </c>
      <c r="E82" s="3" t="s">
        <v>282</v>
      </c>
      <c r="G82" s="17">
        <f t="shared" si="1"/>
        <v>167.9146</v>
      </c>
    </row>
    <row r="83" spans="1:7" ht="12.75">
      <c r="A83" s="1" t="s">
        <v>435</v>
      </c>
      <c r="B83" s="5" t="s">
        <v>436</v>
      </c>
      <c r="C83" s="1" t="s">
        <v>259</v>
      </c>
      <c r="D83" s="2">
        <v>50.16</v>
      </c>
      <c r="E83" s="3" t="s">
        <v>282</v>
      </c>
      <c r="G83" s="17">
        <f t="shared" si="1"/>
        <v>53.169599999999996</v>
      </c>
    </row>
    <row r="84" spans="1:7" ht="12.75">
      <c r="A84" s="1" t="s">
        <v>437</v>
      </c>
      <c r="B84" s="5" t="s">
        <v>438</v>
      </c>
      <c r="C84" s="1" t="s">
        <v>268</v>
      </c>
      <c r="D84" s="2">
        <v>850</v>
      </c>
      <c r="E84" s="3" t="s">
        <v>260</v>
      </c>
      <c r="G84" s="17">
        <f t="shared" si="1"/>
        <v>1011.5</v>
      </c>
    </row>
    <row r="85" spans="1:7" ht="12.75">
      <c r="A85" s="1" t="s">
        <v>439</v>
      </c>
      <c r="B85" s="5" t="s">
        <v>438</v>
      </c>
      <c r="C85" s="1" t="s">
        <v>268</v>
      </c>
      <c r="D85" s="2">
        <v>812</v>
      </c>
      <c r="E85" s="3" t="s">
        <v>260</v>
      </c>
      <c r="G85" s="17">
        <f t="shared" si="1"/>
        <v>966.28</v>
      </c>
    </row>
    <row r="86" spans="1:7" ht="12.75">
      <c r="A86" s="1" t="s">
        <v>440</v>
      </c>
      <c r="B86" s="5" t="s">
        <v>441</v>
      </c>
      <c r="C86" s="1" t="s">
        <v>268</v>
      </c>
      <c r="D86" s="2">
        <v>63</v>
      </c>
      <c r="E86" s="3" t="s">
        <v>260</v>
      </c>
      <c r="G86" s="17">
        <f t="shared" si="1"/>
        <v>74.97</v>
      </c>
    </row>
    <row r="87" spans="1:7" ht="12.75">
      <c r="A87" s="1" t="s">
        <v>442</v>
      </c>
      <c r="B87" s="5" t="s">
        <v>443</v>
      </c>
      <c r="C87" s="1" t="s">
        <v>268</v>
      </c>
      <c r="D87" s="2">
        <v>79</v>
      </c>
      <c r="E87" s="3" t="s">
        <v>260</v>
      </c>
      <c r="G87" s="17">
        <f t="shared" si="1"/>
        <v>94.01</v>
      </c>
    </row>
    <row r="88" spans="1:7" ht="12.75">
      <c r="A88" s="1" t="s">
        <v>444</v>
      </c>
      <c r="B88" s="5" t="s">
        <v>445</v>
      </c>
      <c r="C88" s="1" t="s">
        <v>242</v>
      </c>
      <c r="D88" s="2">
        <v>85</v>
      </c>
      <c r="E88" s="3" t="s">
        <v>260</v>
      </c>
      <c r="G88" s="17">
        <f t="shared" si="1"/>
        <v>101.15</v>
      </c>
    </row>
    <row r="89" spans="1:7" ht="12.75">
      <c r="A89" s="1" t="s">
        <v>446</v>
      </c>
      <c r="B89" s="5" t="s">
        <v>447</v>
      </c>
      <c r="C89" s="1" t="s">
        <v>268</v>
      </c>
      <c r="D89" s="2">
        <v>11</v>
      </c>
      <c r="E89" s="3" t="s">
        <v>260</v>
      </c>
      <c r="G89" s="17">
        <f t="shared" si="1"/>
        <v>13.09</v>
      </c>
    </row>
    <row r="90" spans="1:7" ht="12.75">
      <c r="A90" s="1" t="s">
        <v>448</v>
      </c>
      <c r="B90" s="5" t="s">
        <v>449</v>
      </c>
      <c r="C90" s="1" t="s">
        <v>268</v>
      </c>
      <c r="D90" s="2">
        <v>24</v>
      </c>
      <c r="E90" s="3" t="s">
        <v>260</v>
      </c>
      <c r="G90" s="17">
        <f t="shared" si="1"/>
        <v>28.560000000000002</v>
      </c>
    </row>
    <row r="91" spans="1:7" ht="12.75">
      <c r="A91" s="1" t="s">
        <v>450</v>
      </c>
      <c r="B91" s="5" t="s">
        <v>451</v>
      </c>
      <c r="C91" s="1" t="s">
        <v>452</v>
      </c>
      <c r="D91" s="2">
        <v>85</v>
      </c>
      <c r="E91" s="3" t="s">
        <v>260</v>
      </c>
      <c r="G91" s="17">
        <f t="shared" si="1"/>
        <v>101.15</v>
      </c>
    </row>
    <row r="92" spans="1:7" ht="12.75">
      <c r="A92" s="1" t="s">
        <v>453</v>
      </c>
      <c r="B92" s="5" t="s">
        <v>451</v>
      </c>
      <c r="C92" s="1" t="s">
        <v>242</v>
      </c>
      <c r="D92" s="2">
        <v>46</v>
      </c>
      <c r="E92" s="3" t="s">
        <v>260</v>
      </c>
      <c r="G92" s="17">
        <f t="shared" si="1"/>
        <v>54.74</v>
      </c>
    </row>
    <row r="93" spans="1:7" ht="12.75">
      <c r="A93" s="1" t="s">
        <v>454</v>
      </c>
      <c r="B93" s="5" t="s">
        <v>455</v>
      </c>
      <c r="C93" s="1" t="s">
        <v>239</v>
      </c>
      <c r="D93" s="2">
        <v>159</v>
      </c>
      <c r="E93" s="3" t="s">
        <v>260</v>
      </c>
      <c r="G93" s="17">
        <f t="shared" si="1"/>
        <v>189.21</v>
      </c>
    </row>
    <row r="94" spans="1:7" ht="12.75">
      <c r="A94" s="1" t="s">
        <v>456</v>
      </c>
      <c r="B94" s="5" t="s">
        <v>457</v>
      </c>
      <c r="C94" s="1" t="s">
        <v>242</v>
      </c>
      <c r="D94" s="2">
        <v>18</v>
      </c>
      <c r="E94" s="3" t="s">
        <v>260</v>
      </c>
      <c r="G94" s="17">
        <f t="shared" si="1"/>
        <v>21.42</v>
      </c>
    </row>
    <row r="95" spans="1:7" ht="12.75">
      <c r="A95" s="1" t="s">
        <v>458</v>
      </c>
      <c r="B95" s="5" t="s">
        <v>459</v>
      </c>
      <c r="C95" s="1" t="s">
        <v>268</v>
      </c>
      <c r="D95" s="2">
        <v>36</v>
      </c>
      <c r="E95" s="3" t="s">
        <v>260</v>
      </c>
      <c r="G95" s="17">
        <f t="shared" si="1"/>
        <v>42.84</v>
      </c>
    </row>
    <row r="96" spans="1:7" ht="12.75">
      <c r="A96" s="1" t="s">
        <v>460</v>
      </c>
      <c r="B96" s="5" t="s">
        <v>461</v>
      </c>
      <c r="C96" s="1" t="s">
        <v>268</v>
      </c>
      <c r="D96" s="2">
        <v>10</v>
      </c>
      <c r="E96" s="3" t="s">
        <v>260</v>
      </c>
      <c r="G96" s="17">
        <f t="shared" si="1"/>
        <v>11.9</v>
      </c>
    </row>
    <row r="97" spans="1:7" ht="12.75">
      <c r="A97" s="1" t="s">
        <v>462</v>
      </c>
      <c r="B97" s="5" t="s">
        <v>463</v>
      </c>
      <c r="C97" s="1" t="s">
        <v>268</v>
      </c>
      <c r="D97" s="2">
        <v>30</v>
      </c>
      <c r="E97" s="3" t="s">
        <v>260</v>
      </c>
      <c r="G97" s="17">
        <f t="shared" si="1"/>
        <v>35.7</v>
      </c>
    </row>
    <row r="98" spans="1:7" ht="12.75">
      <c r="A98" s="1" t="s">
        <v>464</v>
      </c>
      <c r="B98" s="5" t="s">
        <v>465</v>
      </c>
      <c r="C98" s="1" t="s">
        <v>268</v>
      </c>
      <c r="D98" s="2">
        <v>1.31</v>
      </c>
      <c r="E98" s="3" t="s">
        <v>260</v>
      </c>
      <c r="G98" s="17">
        <f t="shared" si="1"/>
        <v>1.5589</v>
      </c>
    </row>
    <row r="99" spans="1:7" ht="12.75">
      <c r="A99" s="1" t="s">
        <v>466</v>
      </c>
      <c r="B99" s="5" t="s">
        <v>467</v>
      </c>
      <c r="C99" s="1" t="s">
        <v>259</v>
      </c>
      <c r="D99" s="2">
        <v>567.32</v>
      </c>
      <c r="E99" s="3" t="s">
        <v>260</v>
      </c>
      <c r="G99" s="17">
        <f t="shared" si="1"/>
        <v>675.1108</v>
      </c>
    </row>
    <row r="100" spans="1:7" ht="12.75">
      <c r="A100" s="1" t="s">
        <v>468</v>
      </c>
      <c r="B100" s="5" t="s">
        <v>469</v>
      </c>
      <c r="C100" s="1" t="s">
        <v>268</v>
      </c>
      <c r="D100" s="2">
        <v>31.36</v>
      </c>
      <c r="E100" s="3" t="s">
        <v>260</v>
      </c>
      <c r="G100" s="17">
        <f t="shared" si="1"/>
        <v>37.3184</v>
      </c>
    </row>
    <row r="101" spans="1:7" ht="12.75">
      <c r="A101" s="1" t="s">
        <v>470</v>
      </c>
      <c r="B101" s="5" t="s">
        <v>471</v>
      </c>
      <c r="C101" s="1" t="s">
        <v>472</v>
      </c>
      <c r="D101" s="2">
        <v>6.51</v>
      </c>
      <c r="E101" s="3" t="s">
        <v>282</v>
      </c>
      <c r="G101" s="17">
        <f t="shared" si="1"/>
        <v>6.9006</v>
      </c>
    </row>
    <row r="102" spans="1:7" ht="12.75">
      <c r="A102" s="1" t="s">
        <v>473</v>
      </c>
      <c r="B102" s="5" t="s">
        <v>474</v>
      </c>
      <c r="C102" s="1" t="s">
        <v>472</v>
      </c>
      <c r="D102" s="2">
        <v>8.06</v>
      </c>
      <c r="E102" s="3" t="s">
        <v>282</v>
      </c>
      <c r="G102" s="17">
        <f t="shared" si="1"/>
        <v>8.543600000000001</v>
      </c>
    </row>
    <row r="103" spans="1:7" ht="12.75">
      <c r="A103" s="1" t="s">
        <v>475</v>
      </c>
      <c r="B103" s="5" t="s">
        <v>476</v>
      </c>
      <c r="C103" s="1" t="s">
        <v>472</v>
      </c>
      <c r="D103" s="2">
        <v>9.7</v>
      </c>
      <c r="E103" s="3" t="s">
        <v>282</v>
      </c>
      <c r="G103" s="17">
        <f t="shared" si="1"/>
        <v>10.282</v>
      </c>
    </row>
    <row r="104" spans="1:7" ht="12.75">
      <c r="A104" s="1" t="s">
        <v>477</v>
      </c>
      <c r="B104" s="5" t="s">
        <v>478</v>
      </c>
      <c r="C104" s="1" t="s">
        <v>268</v>
      </c>
      <c r="D104" s="2">
        <v>7.73</v>
      </c>
      <c r="E104" s="3" t="s">
        <v>260</v>
      </c>
      <c r="G104" s="17">
        <f t="shared" si="1"/>
        <v>9.1987</v>
      </c>
    </row>
    <row r="105" spans="1:7" ht="12.75">
      <c r="A105" s="1" t="s">
        <v>479</v>
      </c>
      <c r="B105" s="5" t="s">
        <v>480</v>
      </c>
      <c r="C105" s="1" t="s">
        <v>268</v>
      </c>
      <c r="D105" s="2">
        <v>5.97</v>
      </c>
      <c r="E105" s="3" t="s">
        <v>260</v>
      </c>
      <c r="G105" s="17">
        <f t="shared" si="1"/>
        <v>7.104299999999999</v>
      </c>
    </row>
    <row r="106" spans="1:7" ht="12.75">
      <c r="A106" s="1" t="s">
        <v>481</v>
      </c>
      <c r="B106" s="5" t="s">
        <v>482</v>
      </c>
      <c r="C106" s="1" t="s">
        <v>268</v>
      </c>
      <c r="D106" s="2">
        <v>9.17</v>
      </c>
      <c r="E106" s="3" t="s">
        <v>260</v>
      </c>
      <c r="G106" s="17">
        <f t="shared" si="1"/>
        <v>10.9123</v>
      </c>
    </row>
    <row r="107" spans="1:7" ht="12.75">
      <c r="A107" s="1" t="s">
        <v>483</v>
      </c>
      <c r="B107" s="5" t="s">
        <v>484</v>
      </c>
      <c r="C107" s="1" t="s">
        <v>268</v>
      </c>
      <c r="D107" s="2">
        <v>7.36</v>
      </c>
      <c r="E107" s="3" t="s">
        <v>260</v>
      </c>
      <c r="G107" s="17">
        <f t="shared" si="1"/>
        <v>8.7584</v>
      </c>
    </row>
    <row r="108" spans="1:7" ht="12.75">
      <c r="A108" s="1" t="s">
        <v>485</v>
      </c>
      <c r="B108" s="5" t="s">
        <v>486</v>
      </c>
      <c r="C108" s="1" t="s">
        <v>487</v>
      </c>
      <c r="D108" s="2">
        <v>96.87</v>
      </c>
      <c r="E108" s="3" t="s">
        <v>282</v>
      </c>
      <c r="G108" s="17">
        <f t="shared" si="1"/>
        <v>102.68220000000001</v>
      </c>
    </row>
    <row r="109" spans="1:7" ht="12.75">
      <c r="A109" s="1" t="s">
        <v>488</v>
      </c>
      <c r="B109" s="5" t="s">
        <v>489</v>
      </c>
      <c r="C109" s="1" t="s">
        <v>242</v>
      </c>
      <c r="D109" s="2">
        <v>323</v>
      </c>
      <c r="E109" s="3" t="s">
        <v>282</v>
      </c>
      <c r="G109" s="17">
        <f t="shared" si="1"/>
        <v>342.38</v>
      </c>
    </row>
    <row r="110" spans="1:7" ht="12.75">
      <c r="A110" s="1" t="s">
        <v>490</v>
      </c>
      <c r="B110" s="5" t="s">
        <v>489</v>
      </c>
      <c r="C110" s="1" t="s">
        <v>242</v>
      </c>
      <c r="D110" s="2">
        <v>165.57</v>
      </c>
      <c r="E110" s="3" t="s">
        <v>282</v>
      </c>
      <c r="G110" s="17">
        <f t="shared" si="1"/>
        <v>175.5042</v>
      </c>
    </row>
    <row r="111" spans="1:7" ht="12.75">
      <c r="A111" s="1" t="s">
        <v>491</v>
      </c>
      <c r="B111" s="5" t="s">
        <v>492</v>
      </c>
      <c r="C111" s="1" t="s">
        <v>493</v>
      </c>
      <c r="D111" s="2">
        <v>137.28</v>
      </c>
      <c r="E111" s="3" t="s">
        <v>282</v>
      </c>
      <c r="G111" s="17">
        <f t="shared" si="1"/>
        <v>145.5168</v>
      </c>
    </row>
    <row r="112" spans="1:7" ht="12.75">
      <c r="A112" s="1" t="s">
        <v>494</v>
      </c>
      <c r="B112" s="5" t="s">
        <v>495</v>
      </c>
      <c r="C112" s="1" t="s">
        <v>493</v>
      </c>
      <c r="D112" s="2">
        <v>212.23</v>
      </c>
      <c r="E112" s="3" t="s">
        <v>282</v>
      </c>
      <c r="G112" s="17">
        <f t="shared" si="1"/>
        <v>224.9638</v>
      </c>
    </row>
    <row r="113" spans="1:7" ht="12.75">
      <c r="A113" s="1" t="s">
        <v>496</v>
      </c>
      <c r="B113" s="5" t="s">
        <v>497</v>
      </c>
      <c r="C113" s="1" t="s">
        <v>344</v>
      </c>
      <c r="D113" s="2">
        <v>137.01</v>
      </c>
      <c r="E113" s="3" t="s">
        <v>282</v>
      </c>
      <c r="G113" s="17">
        <f t="shared" si="1"/>
        <v>145.23059999999998</v>
      </c>
    </row>
    <row r="114" spans="1:7" ht="12.75">
      <c r="A114" s="1" t="s">
        <v>498</v>
      </c>
      <c r="B114" s="5" t="s">
        <v>499</v>
      </c>
      <c r="C114" s="1" t="s">
        <v>399</v>
      </c>
      <c r="D114" s="2">
        <v>29.88</v>
      </c>
      <c r="E114" s="3" t="s">
        <v>282</v>
      </c>
      <c r="G114" s="17">
        <f t="shared" si="1"/>
        <v>31.6728</v>
      </c>
    </row>
    <row r="115" spans="1:7" ht="12.75">
      <c r="A115" s="1" t="s">
        <v>500</v>
      </c>
      <c r="B115" s="5" t="s">
        <v>501</v>
      </c>
      <c r="C115" s="1" t="s">
        <v>301</v>
      </c>
      <c r="D115" s="2">
        <v>60.63</v>
      </c>
      <c r="E115" s="3" t="s">
        <v>282</v>
      </c>
      <c r="G115" s="17">
        <f t="shared" si="1"/>
        <v>64.26780000000001</v>
      </c>
    </row>
    <row r="116" spans="1:7" ht="12.75">
      <c r="A116" s="1" t="s">
        <v>502</v>
      </c>
      <c r="B116" s="5" t="s">
        <v>503</v>
      </c>
      <c r="C116" s="1" t="s">
        <v>301</v>
      </c>
      <c r="D116" s="2">
        <v>105.02</v>
      </c>
      <c r="E116" s="3" t="s">
        <v>282</v>
      </c>
      <c r="G116" s="17">
        <f t="shared" si="1"/>
        <v>111.32119999999999</v>
      </c>
    </row>
    <row r="117" spans="1:7" ht="12.75">
      <c r="A117" s="1" t="s">
        <v>504</v>
      </c>
      <c r="B117" s="5" t="s">
        <v>505</v>
      </c>
      <c r="C117" s="1" t="s">
        <v>301</v>
      </c>
      <c r="D117" s="2">
        <v>44.39</v>
      </c>
      <c r="E117" s="3" t="s">
        <v>282</v>
      </c>
      <c r="G117" s="17">
        <f t="shared" si="1"/>
        <v>47.0534</v>
      </c>
    </row>
    <row r="118" spans="1:7" ht="12.75">
      <c r="A118" s="1" t="s">
        <v>506</v>
      </c>
      <c r="B118" s="5" t="s">
        <v>507</v>
      </c>
      <c r="C118" s="1" t="s">
        <v>268</v>
      </c>
      <c r="D118" s="2">
        <v>9.29</v>
      </c>
      <c r="E118" s="3" t="s">
        <v>260</v>
      </c>
      <c r="G118" s="17">
        <f t="shared" si="1"/>
        <v>11.0551</v>
      </c>
    </row>
    <row r="119" spans="1:7" ht="12.75">
      <c r="A119" s="1" t="s">
        <v>508</v>
      </c>
      <c r="B119" s="5" t="s">
        <v>509</v>
      </c>
      <c r="C119" s="1" t="s">
        <v>493</v>
      </c>
      <c r="D119" s="2">
        <v>77.36</v>
      </c>
      <c r="E119" s="3" t="s">
        <v>260</v>
      </c>
      <c r="G119" s="17">
        <f t="shared" si="1"/>
        <v>92.0584</v>
      </c>
    </row>
    <row r="120" spans="1:7" ht="12.75">
      <c r="A120" s="1" t="s">
        <v>510</v>
      </c>
      <c r="B120" s="5" t="s">
        <v>511</v>
      </c>
      <c r="C120" s="1" t="s">
        <v>268</v>
      </c>
      <c r="D120" s="2">
        <v>9.69</v>
      </c>
      <c r="E120" s="3" t="s">
        <v>260</v>
      </c>
      <c r="G120" s="17">
        <f t="shared" si="1"/>
        <v>11.531099999999999</v>
      </c>
    </row>
    <row r="121" spans="1:7" ht="12.75">
      <c r="A121" s="1" t="s">
        <v>512</v>
      </c>
      <c r="B121" s="5" t="s">
        <v>513</v>
      </c>
      <c r="C121" s="1" t="s">
        <v>268</v>
      </c>
      <c r="D121" s="2">
        <v>21.4</v>
      </c>
      <c r="E121" s="3" t="s">
        <v>282</v>
      </c>
      <c r="G121" s="17">
        <f t="shared" si="1"/>
        <v>22.683999999999997</v>
      </c>
    </row>
    <row r="122" spans="1:7" ht="12.75">
      <c r="A122" s="1" t="s">
        <v>514</v>
      </c>
      <c r="B122" s="5" t="s">
        <v>515</v>
      </c>
      <c r="C122" s="1" t="s">
        <v>268</v>
      </c>
      <c r="D122" s="2">
        <v>6.86</v>
      </c>
      <c r="E122" s="3" t="s">
        <v>260</v>
      </c>
      <c r="G122" s="17">
        <f t="shared" si="1"/>
        <v>8.163400000000001</v>
      </c>
    </row>
    <row r="123" spans="1:7" ht="12.75">
      <c r="A123" s="1" t="s">
        <v>516</v>
      </c>
      <c r="B123" s="5" t="s">
        <v>517</v>
      </c>
      <c r="C123" s="1" t="s">
        <v>268</v>
      </c>
      <c r="D123" s="2">
        <v>75</v>
      </c>
      <c r="E123" s="3" t="s">
        <v>260</v>
      </c>
      <c r="G123" s="17">
        <f t="shared" si="1"/>
        <v>89.25</v>
      </c>
    </row>
    <row r="124" spans="1:7" ht="12.75">
      <c r="A124" s="1" t="s">
        <v>518</v>
      </c>
      <c r="B124" s="5" t="s">
        <v>519</v>
      </c>
      <c r="C124" s="1" t="s">
        <v>268</v>
      </c>
      <c r="D124" s="2">
        <v>64</v>
      </c>
      <c r="E124" s="3" t="s">
        <v>260</v>
      </c>
      <c r="G124" s="17">
        <f t="shared" si="1"/>
        <v>76.16</v>
      </c>
    </row>
    <row r="125" spans="1:7" ht="12.75">
      <c r="A125" s="1" t="s">
        <v>520</v>
      </c>
      <c r="B125" s="5" t="s">
        <v>73</v>
      </c>
      <c r="C125" s="1" t="s">
        <v>268</v>
      </c>
      <c r="D125" s="2">
        <v>85</v>
      </c>
      <c r="E125" s="3" t="s">
        <v>260</v>
      </c>
      <c r="G125" s="17">
        <f t="shared" si="1"/>
        <v>101.15</v>
      </c>
    </row>
    <row r="126" spans="1:7" ht="12.75">
      <c r="A126" s="1" t="s">
        <v>74</v>
      </c>
      <c r="B126" s="5" t="s">
        <v>75</v>
      </c>
      <c r="C126" s="1" t="s">
        <v>268</v>
      </c>
      <c r="D126" s="2">
        <v>95</v>
      </c>
      <c r="E126" s="3" t="s">
        <v>260</v>
      </c>
      <c r="G126" s="17">
        <f t="shared" si="1"/>
        <v>113.05</v>
      </c>
    </row>
    <row r="127" spans="1:7" ht="12.75">
      <c r="A127" s="1" t="s">
        <v>76</v>
      </c>
      <c r="B127" s="5" t="s">
        <v>77</v>
      </c>
      <c r="C127" s="1" t="s">
        <v>268</v>
      </c>
      <c r="D127" s="2">
        <v>140.08</v>
      </c>
      <c r="E127" s="3" t="s">
        <v>260</v>
      </c>
      <c r="G127" s="17">
        <f t="shared" si="1"/>
        <v>166.6952</v>
      </c>
    </row>
    <row r="128" spans="1:7" ht="12.75">
      <c r="A128" s="1" t="s">
        <v>78</v>
      </c>
      <c r="B128" s="5" t="s">
        <v>79</v>
      </c>
      <c r="C128" s="1" t="s">
        <v>493</v>
      </c>
      <c r="D128" s="2">
        <v>83.03</v>
      </c>
      <c r="E128" s="3" t="s">
        <v>282</v>
      </c>
      <c r="G128" s="17">
        <f t="shared" si="1"/>
        <v>88.0118</v>
      </c>
    </row>
    <row r="129" spans="1:7" ht="12.75">
      <c r="A129" s="1" t="s">
        <v>80</v>
      </c>
      <c r="B129" s="5" t="s">
        <v>81</v>
      </c>
      <c r="C129" s="1" t="s">
        <v>242</v>
      </c>
      <c r="D129" s="2">
        <v>34.51</v>
      </c>
      <c r="E129" s="3" t="s">
        <v>282</v>
      </c>
      <c r="G129" s="17">
        <f t="shared" si="1"/>
        <v>36.5806</v>
      </c>
    </row>
    <row r="130" spans="1:7" ht="12.75">
      <c r="A130" s="1" t="s">
        <v>82</v>
      </c>
      <c r="B130" s="5" t="s">
        <v>83</v>
      </c>
      <c r="C130" s="1" t="s">
        <v>84</v>
      </c>
      <c r="D130" s="2">
        <v>190.85</v>
      </c>
      <c r="E130" s="3" t="s">
        <v>282</v>
      </c>
      <c r="G130" s="17">
        <f t="shared" si="1"/>
        <v>202.301</v>
      </c>
    </row>
    <row r="131" spans="1:7" ht="12.75">
      <c r="A131" s="1" t="s">
        <v>85</v>
      </c>
      <c r="B131" s="5" t="s">
        <v>86</v>
      </c>
      <c r="C131" s="1" t="s">
        <v>301</v>
      </c>
      <c r="D131" s="2">
        <v>12.46</v>
      </c>
      <c r="E131" s="3" t="s">
        <v>282</v>
      </c>
      <c r="G131" s="17">
        <f t="shared" si="1"/>
        <v>13.207600000000001</v>
      </c>
    </row>
    <row r="132" spans="1:7" ht="12.75">
      <c r="A132" s="1" t="s">
        <v>87</v>
      </c>
      <c r="B132" s="5" t="s">
        <v>88</v>
      </c>
      <c r="C132" s="1" t="s">
        <v>268</v>
      </c>
      <c r="D132" s="2">
        <v>2.88</v>
      </c>
      <c r="E132" s="3" t="s">
        <v>260</v>
      </c>
      <c r="G132" s="17">
        <f aca="true" t="shared" si="2" ref="G132:G195">IF(E132="H",D132+BTWHoog*D132,D132+BTWLaag*D132)</f>
        <v>3.4272</v>
      </c>
    </row>
    <row r="133" spans="1:7" ht="12.75">
      <c r="A133" s="1" t="s">
        <v>89</v>
      </c>
      <c r="B133" s="5" t="s">
        <v>90</v>
      </c>
      <c r="C133" s="1" t="s">
        <v>268</v>
      </c>
      <c r="D133" s="2">
        <v>28.62</v>
      </c>
      <c r="E133" s="3" t="s">
        <v>260</v>
      </c>
      <c r="G133" s="17">
        <f t="shared" si="2"/>
        <v>34.0578</v>
      </c>
    </row>
    <row r="134" spans="1:7" ht="12.75">
      <c r="A134" s="1" t="s">
        <v>91</v>
      </c>
      <c r="B134" s="5" t="s">
        <v>92</v>
      </c>
      <c r="C134" s="1" t="s">
        <v>93</v>
      </c>
      <c r="D134" s="2">
        <v>23.95</v>
      </c>
      <c r="E134" s="3" t="s">
        <v>282</v>
      </c>
      <c r="G134" s="17">
        <f t="shared" si="2"/>
        <v>25.387</v>
      </c>
    </row>
    <row r="135" spans="1:7" ht="12.75">
      <c r="A135" s="1" t="s">
        <v>94</v>
      </c>
      <c r="B135" s="5" t="s">
        <v>95</v>
      </c>
      <c r="C135" s="1" t="s">
        <v>268</v>
      </c>
      <c r="D135" s="2">
        <v>51.07</v>
      </c>
      <c r="E135" s="3" t="s">
        <v>282</v>
      </c>
      <c r="G135" s="17">
        <f t="shared" si="2"/>
        <v>54.1342</v>
      </c>
    </row>
    <row r="136" spans="1:7" ht="12.75">
      <c r="A136" s="1" t="s">
        <v>96</v>
      </c>
      <c r="B136" s="5" t="s">
        <v>97</v>
      </c>
      <c r="C136" s="1" t="s">
        <v>293</v>
      </c>
      <c r="D136" s="2">
        <v>109.82</v>
      </c>
      <c r="E136" s="3" t="s">
        <v>282</v>
      </c>
      <c r="G136" s="17">
        <f t="shared" si="2"/>
        <v>116.4092</v>
      </c>
    </row>
    <row r="137" spans="1:7" ht="12.75">
      <c r="A137" s="1" t="s">
        <v>98</v>
      </c>
      <c r="B137" s="5" t="s">
        <v>99</v>
      </c>
      <c r="C137" s="1" t="s">
        <v>268</v>
      </c>
      <c r="D137" s="2">
        <v>39.4</v>
      </c>
      <c r="E137" s="3" t="s">
        <v>260</v>
      </c>
      <c r="G137" s="17">
        <f t="shared" si="2"/>
        <v>46.885999999999996</v>
      </c>
    </row>
    <row r="138" spans="1:7" ht="12.75">
      <c r="A138" s="1" t="s">
        <v>100</v>
      </c>
      <c r="B138" s="5" t="s">
        <v>101</v>
      </c>
      <c r="C138" s="1" t="s">
        <v>268</v>
      </c>
      <c r="D138" s="2">
        <v>31.02</v>
      </c>
      <c r="E138" s="3" t="s">
        <v>260</v>
      </c>
      <c r="G138" s="17">
        <f t="shared" si="2"/>
        <v>36.9138</v>
      </c>
    </row>
    <row r="139" spans="1:7" ht="12.75">
      <c r="A139" s="1" t="s">
        <v>102</v>
      </c>
      <c r="B139" s="5" t="s">
        <v>103</v>
      </c>
      <c r="C139" s="1" t="s">
        <v>487</v>
      </c>
      <c r="D139" s="2">
        <v>56.65</v>
      </c>
      <c r="E139" s="3" t="s">
        <v>260</v>
      </c>
      <c r="G139" s="17">
        <f t="shared" si="2"/>
        <v>67.4135</v>
      </c>
    </row>
    <row r="140" spans="1:7" ht="12.75">
      <c r="A140" s="1" t="s">
        <v>104</v>
      </c>
      <c r="B140" s="5" t="s">
        <v>105</v>
      </c>
      <c r="C140" s="1" t="s">
        <v>268</v>
      </c>
      <c r="D140" s="2">
        <v>372.42</v>
      </c>
      <c r="E140" s="3" t="s">
        <v>260</v>
      </c>
      <c r="G140" s="17">
        <f t="shared" si="2"/>
        <v>443.1798</v>
      </c>
    </row>
    <row r="141" spans="1:7" ht="12.75">
      <c r="A141" s="1" t="s">
        <v>106</v>
      </c>
      <c r="B141" s="5" t="s">
        <v>107</v>
      </c>
      <c r="C141" s="1" t="s">
        <v>268</v>
      </c>
      <c r="D141" s="2">
        <v>716.37</v>
      </c>
      <c r="E141" s="3" t="s">
        <v>260</v>
      </c>
      <c r="G141" s="17">
        <f t="shared" si="2"/>
        <v>852.4802999999999</v>
      </c>
    </row>
    <row r="142" spans="1:7" ht="12.75">
      <c r="A142" s="1" t="s">
        <v>108</v>
      </c>
      <c r="B142" s="5" t="s">
        <v>109</v>
      </c>
      <c r="C142" s="1" t="s">
        <v>268</v>
      </c>
      <c r="D142" s="2">
        <v>107.31</v>
      </c>
      <c r="E142" s="3" t="s">
        <v>260</v>
      </c>
      <c r="G142" s="17">
        <f t="shared" si="2"/>
        <v>127.69890000000001</v>
      </c>
    </row>
    <row r="143" spans="1:7" ht="12.75">
      <c r="A143" s="1" t="s">
        <v>110</v>
      </c>
      <c r="B143" s="5" t="s">
        <v>111</v>
      </c>
      <c r="C143" s="1" t="s">
        <v>268</v>
      </c>
      <c r="D143" s="2">
        <v>102.6</v>
      </c>
      <c r="E143" s="3" t="s">
        <v>260</v>
      </c>
      <c r="G143" s="17">
        <f t="shared" si="2"/>
        <v>122.094</v>
      </c>
    </row>
    <row r="144" spans="1:7" ht="12.75">
      <c r="A144" s="1" t="s">
        <v>112</v>
      </c>
      <c r="B144" s="5" t="s">
        <v>113</v>
      </c>
      <c r="C144" s="1" t="s">
        <v>239</v>
      </c>
      <c r="D144" s="2">
        <v>71.73</v>
      </c>
      <c r="E144" s="3" t="s">
        <v>282</v>
      </c>
      <c r="G144" s="17">
        <f t="shared" si="2"/>
        <v>76.0338</v>
      </c>
    </row>
    <row r="145" spans="1:7" ht="12.75">
      <c r="A145" s="1" t="s">
        <v>114</v>
      </c>
      <c r="B145" s="5" t="s">
        <v>115</v>
      </c>
      <c r="C145" s="1" t="s">
        <v>268</v>
      </c>
      <c r="D145" s="2">
        <v>656.64</v>
      </c>
      <c r="E145" s="3" t="s">
        <v>260</v>
      </c>
      <c r="G145" s="17">
        <f t="shared" si="2"/>
        <v>781.4016</v>
      </c>
    </row>
    <row r="146" spans="1:7" ht="12.75">
      <c r="A146" s="1" t="s">
        <v>116</v>
      </c>
      <c r="B146" s="5" t="s">
        <v>117</v>
      </c>
      <c r="C146" s="1" t="s">
        <v>268</v>
      </c>
      <c r="D146" s="2">
        <v>3714.97</v>
      </c>
      <c r="E146" s="3" t="s">
        <v>260</v>
      </c>
      <c r="G146" s="17">
        <f t="shared" si="2"/>
        <v>4420.8143</v>
      </c>
    </row>
    <row r="147" spans="1:7" ht="12.75">
      <c r="A147" s="1" t="s">
        <v>118</v>
      </c>
      <c r="B147" s="5" t="s">
        <v>119</v>
      </c>
      <c r="C147" s="1" t="s">
        <v>268</v>
      </c>
      <c r="D147" s="2">
        <v>492.6</v>
      </c>
      <c r="E147" s="3" t="s">
        <v>260</v>
      </c>
      <c r="G147" s="17">
        <f t="shared" si="2"/>
        <v>586.1940000000001</v>
      </c>
    </row>
    <row r="148" spans="1:7" ht="12.75">
      <c r="A148" s="1" t="s">
        <v>120</v>
      </c>
      <c r="B148" s="5" t="s">
        <v>121</v>
      </c>
      <c r="C148" s="1" t="s">
        <v>268</v>
      </c>
      <c r="D148" s="2">
        <v>309.67</v>
      </c>
      <c r="E148" s="3" t="s">
        <v>260</v>
      </c>
      <c r="G148" s="17">
        <f t="shared" si="2"/>
        <v>368.50730000000004</v>
      </c>
    </row>
    <row r="149" spans="1:7" ht="12.75">
      <c r="A149" s="1" t="s">
        <v>122</v>
      </c>
      <c r="B149" s="5" t="s">
        <v>123</v>
      </c>
      <c r="C149" s="1" t="s">
        <v>268</v>
      </c>
      <c r="D149" s="2">
        <v>2150</v>
      </c>
      <c r="E149" s="3" t="s">
        <v>260</v>
      </c>
      <c r="G149" s="17">
        <f t="shared" si="2"/>
        <v>2558.5</v>
      </c>
    </row>
    <row r="150" spans="1:7" ht="12.75">
      <c r="A150" s="1" t="s">
        <v>124</v>
      </c>
      <c r="B150" s="5" t="s">
        <v>123</v>
      </c>
      <c r="C150" s="1" t="s">
        <v>125</v>
      </c>
      <c r="D150" s="2">
        <v>39</v>
      </c>
      <c r="E150" s="3" t="s">
        <v>260</v>
      </c>
      <c r="G150" s="17">
        <f t="shared" si="2"/>
        <v>46.41</v>
      </c>
    </row>
    <row r="151" spans="1:7" ht="12.75">
      <c r="A151" s="1" t="s">
        <v>126</v>
      </c>
      <c r="B151" s="5" t="s">
        <v>127</v>
      </c>
      <c r="C151" s="1" t="s">
        <v>268</v>
      </c>
      <c r="D151" s="2">
        <v>49</v>
      </c>
      <c r="E151" s="3" t="s">
        <v>260</v>
      </c>
      <c r="G151" s="17">
        <f t="shared" si="2"/>
        <v>58.31</v>
      </c>
    </row>
    <row r="152" spans="1:7" ht="12.75">
      <c r="A152" s="1" t="s">
        <v>128</v>
      </c>
      <c r="B152" s="5" t="s">
        <v>129</v>
      </c>
      <c r="C152" s="1" t="s">
        <v>268</v>
      </c>
      <c r="D152" s="2">
        <v>240</v>
      </c>
      <c r="E152" s="3" t="s">
        <v>260</v>
      </c>
      <c r="G152" s="17">
        <f t="shared" si="2"/>
        <v>285.6</v>
      </c>
    </row>
    <row r="153" spans="1:7" ht="12.75">
      <c r="A153" s="1" t="s">
        <v>130</v>
      </c>
      <c r="B153" s="5" t="s">
        <v>131</v>
      </c>
      <c r="C153" s="1" t="s">
        <v>268</v>
      </c>
      <c r="D153" s="2">
        <v>23.25</v>
      </c>
      <c r="E153" s="3" t="s">
        <v>260</v>
      </c>
      <c r="G153" s="17">
        <f t="shared" si="2"/>
        <v>27.6675</v>
      </c>
    </row>
    <row r="154" spans="1:7" ht="12.75">
      <c r="A154" s="1" t="s">
        <v>132</v>
      </c>
      <c r="B154" s="5" t="s">
        <v>133</v>
      </c>
      <c r="C154" s="1" t="s">
        <v>268</v>
      </c>
      <c r="D154" s="2">
        <v>3.9</v>
      </c>
      <c r="E154" s="3" t="s">
        <v>260</v>
      </c>
      <c r="G154" s="17">
        <f t="shared" si="2"/>
        <v>4.641</v>
      </c>
    </row>
    <row r="155" spans="1:7" ht="12.75">
      <c r="A155" s="1" t="s">
        <v>134</v>
      </c>
      <c r="B155" s="5" t="s">
        <v>135</v>
      </c>
      <c r="C155" s="1" t="s">
        <v>136</v>
      </c>
      <c r="D155" s="2">
        <v>22.43</v>
      </c>
      <c r="E155" s="3" t="s">
        <v>260</v>
      </c>
      <c r="G155" s="17">
        <f t="shared" si="2"/>
        <v>26.6917</v>
      </c>
    </row>
    <row r="156" spans="1:7" ht="12.75">
      <c r="A156" s="1" t="s">
        <v>137</v>
      </c>
      <c r="B156" s="5" t="s">
        <v>138</v>
      </c>
      <c r="C156" s="1" t="s">
        <v>268</v>
      </c>
      <c r="D156" s="2">
        <v>11.75</v>
      </c>
      <c r="E156" s="3" t="s">
        <v>260</v>
      </c>
      <c r="G156" s="17">
        <f t="shared" si="2"/>
        <v>13.9825</v>
      </c>
    </row>
    <row r="157" spans="1:7" ht="12.75">
      <c r="A157" s="1" t="s">
        <v>139</v>
      </c>
      <c r="B157" s="5" t="s">
        <v>140</v>
      </c>
      <c r="C157" s="1" t="s">
        <v>268</v>
      </c>
      <c r="D157" s="2">
        <v>45</v>
      </c>
      <c r="E157" s="3" t="s">
        <v>260</v>
      </c>
      <c r="G157" s="17">
        <f t="shared" si="2"/>
        <v>53.55</v>
      </c>
    </row>
    <row r="158" spans="1:7" ht="12.75">
      <c r="A158" s="1" t="s">
        <v>141</v>
      </c>
      <c r="B158" s="5" t="s">
        <v>142</v>
      </c>
      <c r="C158" s="1" t="s">
        <v>143</v>
      </c>
      <c r="D158" s="2">
        <v>252.59</v>
      </c>
      <c r="E158" s="3" t="s">
        <v>260</v>
      </c>
      <c r="G158" s="17">
        <f t="shared" si="2"/>
        <v>300.5821</v>
      </c>
    </row>
    <row r="159" spans="1:7" ht="12.75">
      <c r="A159" s="1" t="s">
        <v>144</v>
      </c>
      <c r="B159" s="5" t="s">
        <v>145</v>
      </c>
      <c r="C159" s="1" t="s">
        <v>146</v>
      </c>
      <c r="D159" s="2">
        <v>62.75</v>
      </c>
      <c r="E159" s="3" t="s">
        <v>260</v>
      </c>
      <c r="G159" s="17">
        <f t="shared" si="2"/>
        <v>74.6725</v>
      </c>
    </row>
    <row r="160" spans="1:7" ht="12.75">
      <c r="A160" s="1" t="s">
        <v>147</v>
      </c>
      <c r="B160" s="5" t="s">
        <v>148</v>
      </c>
      <c r="C160" s="1" t="s">
        <v>382</v>
      </c>
      <c r="D160" s="2">
        <v>31.45</v>
      </c>
      <c r="E160" s="3" t="s">
        <v>260</v>
      </c>
      <c r="G160" s="17">
        <f t="shared" si="2"/>
        <v>37.4255</v>
      </c>
    </row>
    <row r="161" spans="1:7" ht="12.75">
      <c r="A161" s="1" t="s">
        <v>149</v>
      </c>
      <c r="B161" s="5" t="s">
        <v>150</v>
      </c>
      <c r="C161" s="1" t="s">
        <v>268</v>
      </c>
      <c r="D161" s="2">
        <v>15.53</v>
      </c>
      <c r="E161" s="3" t="s">
        <v>260</v>
      </c>
      <c r="G161" s="17">
        <f t="shared" si="2"/>
        <v>18.4807</v>
      </c>
    </row>
    <row r="162" spans="1:7" ht="12.75">
      <c r="A162" s="1" t="s">
        <v>151</v>
      </c>
      <c r="B162" s="5" t="s">
        <v>152</v>
      </c>
      <c r="C162" s="1" t="s">
        <v>268</v>
      </c>
      <c r="D162" s="2">
        <v>13</v>
      </c>
      <c r="E162" s="3" t="s">
        <v>260</v>
      </c>
      <c r="G162" s="17">
        <f t="shared" si="2"/>
        <v>15.47</v>
      </c>
    </row>
    <row r="163" spans="1:7" ht="12.75">
      <c r="A163" s="1" t="s">
        <v>153</v>
      </c>
      <c r="B163" s="5" t="s">
        <v>154</v>
      </c>
      <c r="C163" s="1" t="s">
        <v>268</v>
      </c>
      <c r="D163" s="2">
        <v>8.96</v>
      </c>
      <c r="E163" s="3" t="s">
        <v>260</v>
      </c>
      <c r="G163" s="17">
        <f t="shared" si="2"/>
        <v>10.662400000000002</v>
      </c>
    </row>
    <row r="164" spans="1:7" ht="12.75">
      <c r="A164" s="1" t="s">
        <v>155</v>
      </c>
      <c r="B164" s="5" t="s">
        <v>156</v>
      </c>
      <c r="C164" s="1" t="s">
        <v>268</v>
      </c>
      <c r="D164" s="2">
        <v>342</v>
      </c>
      <c r="E164" s="3" t="s">
        <v>260</v>
      </c>
      <c r="G164" s="17">
        <f t="shared" si="2"/>
        <v>406.98</v>
      </c>
    </row>
    <row r="165" spans="1:7" ht="12.75">
      <c r="A165" s="1" t="s">
        <v>157</v>
      </c>
      <c r="B165" s="5" t="s">
        <v>158</v>
      </c>
      <c r="C165" s="1" t="s">
        <v>268</v>
      </c>
      <c r="D165" s="2">
        <v>68.33</v>
      </c>
      <c r="E165" s="3" t="s">
        <v>282</v>
      </c>
      <c r="G165" s="17">
        <f t="shared" si="2"/>
        <v>72.4298</v>
      </c>
    </row>
    <row r="166" spans="1:7" ht="12.75">
      <c r="A166" s="1" t="s">
        <v>159</v>
      </c>
      <c r="B166" s="5" t="s">
        <v>160</v>
      </c>
      <c r="C166" s="1" t="s">
        <v>293</v>
      </c>
      <c r="D166" s="2">
        <v>27.59</v>
      </c>
      <c r="E166" s="3" t="s">
        <v>260</v>
      </c>
      <c r="G166" s="17">
        <f t="shared" si="2"/>
        <v>32.8321</v>
      </c>
    </row>
    <row r="167" spans="1:7" ht="12.75">
      <c r="A167" s="1" t="s">
        <v>161</v>
      </c>
      <c r="B167" s="5" t="s">
        <v>162</v>
      </c>
      <c r="C167" s="1" t="s">
        <v>163</v>
      </c>
      <c r="D167" s="2">
        <v>89.5</v>
      </c>
      <c r="E167" s="3" t="s">
        <v>260</v>
      </c>
      <c r="G167" s="17">
        <f t="shared" si="2"/>
        <v>106.505</v>
      </c>
    </row>
    <row r="168" spans="1:7" ht="12.75">
      <c r="A168" s="1" t="s">
        <v>164</v>
      </c>
      <c r="B168" s="5" t="s">
        <v>165</v>
      </c>
      <c r="C168" s="1" t="s">
        <v>268</v>
      </c>
      <c r="D168" s="2">
        <v>1.42</v>
      </c>
      <c r="E168" s="3" t="s">
        <v>260</v>
      </c>
      <c r="G168" s="17">
        <f t="shared" si="2"/>
        <v>1.6898</v>
      </c>
    </row>
    <row r="169" spans="1:7" ht="12.75">
      <c r="A169" s="1" t="s">
        <v>166</v>
      </c>
      <c r="B169" s="5" t="s">
        <v>167</v>
      </c>
      <c r="C169" s="1" t="s">
        <v>242</v>
      </c>
      <c r="D169" s="2">
        <v>5.99</v>
      </c>
      <c r="E169" s="3" t="s">
        <v>282</v>
      </c>
      <c r="G169" s="17">
        <f t="shared" si="2"/>
        <v>6.3494</v>
      </c>
    </row>
    <row r="170" spans="1:7" ht="12.75">
      <c r="A170" s="1" t="s">
        <v>168</v>
      </c>
      <c r="B170" s="5" t="s">
        <v>169</v>
      </c>
      <c r="C170" s="1" t="s">
        <v>268</v>
      </c>
      <c r="D170" s="2">
        <v>100</v>
      </c>
      <c r="E170" s="3" t="s">
        <v>260</v>
      </c>
      <c r="G170" s="17">
        <f t="shared" si="2"/>
        <v>119</v>
      </c>
    </row>
    <row r="171" spans="1:7" ht="12.75">
      <c r="A171" s="1" t="s">
        <v>170</v>
      </c>
      <c r="B171" s="5" t="s">
        <v>171</v>
      </c>
      <c r="C171" s="1" t="s">
        <v>268</v>
      </c>
      <c r="D171" s="2">
        <v>49.5</v>
      </c>
      <c r="E171" s="3" t="s">
        <v>260</v>
      </c>
      <c r="G171" s="17">
        <f t="shared" si="2"/>
        <v>58.905</v>
      </c>
    </row>
    <row r="172" spans="1:7" ht="12.75">
      <c r="A172" s="1" t="s">
        <v>172</v>
      </c>
      <c r="B172" s="5" t="s">
        <v>173</v>
      </c>
      <c r="C172" s="1" t="s">
        <v>268</v>
      </c>
      <c r="D172" s="2">
        <v>49.5</v>
      </c>
      <c r="E172" s="3" t="s">
        <v>260</v>
      </c>
      <c r="G172" s="17">
        <f t="shared" si="2"/>
        <v>58.905</v>
      </c>
    </row>
    <row r="173" spans="1:7" ht="12.75">
      <c r="A173" s="1" t="s">
        <v>174</v>
      </c>
      <c r="B173" s="5" t="s">
        <v>175</v>
      </c>
      <c r="C173" s="1" t="s">
        <v>268</v>
      </c>
      <c r="D173" s="2">
        <v>4.05</v>
      </c>
      <c r="E173" s="3" t="s">
        <v>260</v>
      </c>
      <c r="G173" s="17">
        <f t="shared" si="2"/>
        <v>4.8195</v>
      </c>
    </row>
    <row r="174" spans="1:7" ht="12.75">
      <c r="A174" s="1" t="s">
        <v>176</v>
      </c>
      <c r="B174" s="5" t="s">
        <v>177</v>
      </c>
      <c r="C174" s="1" t="s">
        <v>268</v>
      </c>
      <c r="D174" s="2">
        <v>5.17</v>
      </c>
      <c r="E174" s="3" t="s">
        <v>260</v>
      </c>
      <c r="G174" s="17">
        <f t="shared" si="2"/>
        <v>6.1523</v>
      </c>
    </row>
    <row r="175" spans="1:7" ht="12.75">
      <c r="A175" s="1" t="s">
        <v>178</v>
      </c>
      <c r="B175" s="5" t="s">
        <v>179</v>
      </c>
      <c r="C175" s="1" t="s">
        <v>268</v>
      </c>
      <c r="D175" s="2">
        <v>6.64</v>
      </c>
      <c r="E175" s="3" t="s">
        <v>260</v>
      </c>
      <c r="G175" s="17">
        <f t="shared" si="2"/>
        <v>7.9016</v>
      </c>
    </row>
    <row r="176" spans="1:7" ht="12.75">
      <c r="A176" s="1" t="s">
        <v>180</v>
      </c>
      <c r="B176" s="5" t="s">
        <v>181</v>
      </c>
      <c r="C176" s="1" t="s">
        <v>382</v>
      </c>
      <c r="D176" s="2">
        <v>50.35</v>
      </c>
      <c r="E176" s="3" t="s">
        <v>260</v>
      </c>
      <c r="G176" s="17">
        <f t="shared" si="2"/>
        <v>59.9165</v>
      </c>
    </row>
    <row r="177" spans="1:7" ht="12.75">
      <c r="A177" s="1" t="s">
        <v>182</v>
      </c>
      <c r="B177" s="5" t="s">
        <v>183</v>
      </c>
      <c r="C177" s="1" t="s">
        <v>268</v>
      </c>
      <c r="D177" s="2">
        <v>22.95</v>
      </c>
      <c r="E177" s="3" t="s">
        <v>260</v>
      </c>
      <c r="G177" s="17">
        <f t="shared" si="2"/>
        <v>27.310499999999998</v>
      </c>
    </row>
    <row r="178" spans="1:7" ht="12.75">
      <c r="A178" s="1" t="s">
        <v>184</v>
      </c>
      <c r="B178" s="5" t="s">
        <v>185</v>
      </c>
      <c r="C178" s="1" t="s">
        <v>268</v>
      </c>
      <c r="D178" s="2">
        <v>21.76</v>
      </c>
      <c r="E178" s="3" t="s">
        <v>260</v>
      </c>
      <c r="G178" s="17">
        <f t="shared" si="2"/>
        <v>25.8944</v>
      </c>
    </row>
    <row r="179" spans="1:7" ht="12.75">
      <c r="A179" s="1" t="s">
        <v>186</v>
      </c>
      <c r="B179" s="5" t="s">
        <v>187</v>
      </c>
      <c r="C179" s="1" t="s">
        <v>188</v>
      </c>
      <c r="D179" s="2">
        <v>52.88</v>
      </c>
      <c r="E179" s="3" t="s">
        <v>260</v>
      </c>
      <c r="G179" s="17">
        <f t="shared" si="2"/>
        <v>62.9272</v>
      </c>
    </row>
    <row r="180" spans="1:7" ht="12.75">
      <c r="A180" s="1" t="s">
        <v>189</v>
      </c>
      <c r="B180" s="5" t="s">
        <v>190</v>
      </c>
      <c r="C180" s="1" t="s">
        <v>188</v>
      </c>
      <c r="D180" s="2">
        <v>54.64</v>
      </c>
      <c r="E180" s="3" t="s">
        <v>260</v>
      </c>
      <c r="G180" s="17">
        <f t="shared" si="2"/>
        <v>65.0216</v>
      </c>
    </row>
    <row r="181" spans="1:7" ht="12.75">
      <c r="A181" s="1" t="s">
        <v>191</v>
      </c>
      <c r="B181" s="5" t="s">
        <v>192</v>
      </c>
      <c r="C181" s="1" t="s">
        <v>268</v>
      </c>
      <c r="D181" s="2">
        <v>186</v>
      </c>
      <c r="E181" s="3" t="s">
        <v>260</v>
      </c>
      <c r="G181" s="17">
        <f t="shared" si="2"/>
        <v>221.34</v>
      </c>
    </row>
    <row r="182" spans="1:7" ht="12.75">
      <c r="A182" s="1" t="s">
        <v>193</v>
      </c>
      <c r="B182" s="5" t="s">
        <v>194</v>
      </c>
      <c r="C182" s="1" t="s">
        <v>268</v>
      </c>
      <c r="D182" s="2">
        <v>239</v>
      </c>
      <c r="E182" s="3" t="s">
        <v>260</v>
      </c>
      <c r="G182" s="17">
        <f t="shared" si="2"/>
        <v>284.41</v>
      </c>
    </row>
    <row r="183" spans="1:7" ht="12.75">
      <c r="A183" s="1" t="s">
        <v>195</v>
      </c>
      <c r="B183" s="5" t="s">
        <v>196</v>
      </c>
      <c r="C183" s="1" t="s">
        <v>268</v>
      </c>
      <c r="D183" s="2">
        <v>25.69</v>
      </c>
      <c r="E183" s="3" t="s">
        <v>260</v>
      </c>
      <c r="G183" s="17">
        <f t="shared" si="2"/>
        <v>30.5711</v>
      </c>
    </row>
    <row r="184" spans="1:7" ht="12.75">
      <c r="A184" s="1" t="s">
        <v>197</v>
      </c>
      <c r="B184" s="5" t="s">
        <v>198</v>
      </c>
      <c r="C184" s="1" t="s">
        <v>268</v>
      </c>
      <c r="D184" s="2">
        <v>625</v>
      </c>
      <c r="E184" s="3" t="s">
        <v>260</v>
      </c>
      <c r="G184" s="17">
        <f t="shared" si="2"/>
        <v>743.75</v>
      </c>
    </row>
    <row r="185" spans="1:7" ht="12.75">
      <c r="A185" s="1" t="s">
        <v>199</v>
      </c>
      <c r="B185" s="5" t="s">
        <v>200</v>
      </c>
      <c r="C185" s="1" t="s">
        <v>268</v>
      </c>
      <c r="D185" s="2">
        <v>550</v>
      </c>
      <c r="E185" s="3" t="s">
        <v>260</v>
      </c>
      <c r="G185" s="17">
        <f t="shared" si="2"/>
        <v>654.5</v>
      </c>
    </row>
    <row r="186" spans="1:7" ht="12.75">
      <c r="A186" s="1" t="s">
        <v>201</v>
      </c>
      <c r="B186" s="5" t="s">
        <v>202</v>
      </c>
      <c r="C186" s="1" t="s">
        <v>259</v>
      </c>
      <c r="D186" s="2">
        <v>58.02</v>
      </c>
      <c r="E186" s="3" t="s">
        <v>282</v>
      </c>
      <c r="G186" s="17">
        <f t="shared" si="2"/>
        <v>61.501200000000004</v>
      </c>
    </row>
    <row r="187" spans="1:7" ht="12.75">
      <c r="A187" s="1" t="s">
        <v>203</v>
      </c>
      <c r="B187" s="5" t="s">
        <v>204</v>
      </c>
      <c r="C187" s="1" t="s">
        <v>268</v>
      </c>
      <c r="D187" s="2">
        <v>1.15</v>
      </c>
      <c r="E187" s="3" t="s">
        <v>282</v>
      </c>
      <c r="G187" s="17">
        <f t="shared" si="2"/>
        <v>1.2189999999999999</v>
      </c>
    </row>
    <row r="188" spans="1:7" ht="12.75">
      <c r="A188" s="1" t="s">
        <v>205</v>
      </c>
      <c r="B188" s="5" t="s">
        <v>206</v>
      </c>
      <c r="C188" s="1" t="s">
        <v>268</v>
      </c>
      <c r="D188" s="2">
        <v>1.15</v>
      </c>
      <c r="E188" s="3" t="s">
        <v>282</v>
      </c>
      <c r="G188" s="17">
        <f t="shared" si="2"/>
        <v>1.2189999999999999</v>
      </c>
    </row>
    <row r="189" spans="1:7" ht="12.75">
      <c r="A189" s="1" t="s">
        <v>207</v>
      </c>
      <c r="B189" s="5" t="s">
        <v>208</v>
      </c>
      <c r="C189" s="1" t="s">
        <v>293</v>
      </c>
      <c r="D189" s="2">
        <v>39.95</v>
      </c>
      <c r="E189" s="3" t="s">
        <v>282</v>
      </c>
      <c r="G189" s="17">
        <f t="shared" si="2"/>
        <v>42.347</v>
      </c>
    </row>
    <row r="190" spans="1:7" ht="12.75">
      <c r="A190" s="1" t="s">
        <v>209</v>
      </c>
      <c r="B190" s="5" t="s">
        <v>210</v>
      </c>
      <c r="C190" s="1" t="s">
        <v>268</v>
      </c>
      <c r="D190" s="2">
        <v>0.36</v>
      </c>
      <c r="E190" s="3" t="s">
        <v>282</v>
      </c>
      <c r="G190" s="17">
        <f t="shared" si="2"/>
        <v>0.3816</v>
      </c>
    </row>
    <row r="191" spans="1:7" ht="12.75">
      <c r="A191" s="1" t="s">
        <v>211</v>
      </c>
      <c r="B191" s="5" t="s">
        <v>212</v>
      </c>
      <c r="C191" s="1" t="s">
        <v>293</v>
      </c>
      <c r="D191" s="2">
        <v>26.39</v>
      </c>
      <c r="E191" s="3" t="s">
        <v>282</v>
      </c>
      <c r="G191" s="17">
        <f t="shared" si="2"/>
        <v>27.9734</v>
      </c>
    </row>
    <row r="192" spans="1:7" ht="12.75">
      <c r="A192" s="1" t="s">
        <v>213</v>
      </c>
      <c r="B192" s="5" t="s">
        <v>212</v>
      </c>
      <c r="C192" s="1" t="s">
        <v>293</v>
      </c>
      <c r="D192" s="2">
        <v>28.86</v>
      </c>
      <c r="E192" s="3" t="s">
        <v>282</v>
      </c>
      <c r="G192" s="17">
        <f t="shared" si="2"/>
        <v>30.5916</v>
      </c>
    </row>
    <row r="193" spans="1:7" ht="12.75">
      <c r="A193" s="1" t="s">
        <v>214</v>
      </c>
      <c r="B193" s="5" t="s">
        <v>215</v>
      </c>
      <c r="C193" s="1" t="s">
        <v>268</v>
      </c>
      <c r="D193" s="2">
        <v>0.29</v>
      </c>
      <c r="E193" s="3" t="s">
        <v>282</v>
      </c>
      <c r="G193" s="17">
        <f t="shared" si="2"/>
        <v>0.3074</v>
      </c>
    </row>
    <row r="194" spans="1:7" ht="12.75">
      <c r="A194" s="1" t="s">
        <v>216</v>
      </c>
      <c r="B194" s="5" t="s">
        <v>217</v>
      </c>
      <c r="C194" s="1" t="s">
        <v>268</v>
      </c>
      <c r="D194" s="2">
        <v>0.39</v>
      </c>
      <c r="E194" s="3" t="s">
        <v>282</v>
      </c>
      <c r="G194" s="17">
        <f t="shared" si="2"/>
        <v>0.4134</v>
      </c>
    </row>
    <row r="195" spans="1:7" ht="12.75">
      <c r="A195" s="1" t="s">
        <v>218</v>
      </c>
      <c r="B195" s="5" t="s">
        <v>219</v>
      </c>
      <c r="C195" s="1" t="s">
        <v>268</v>
      </c>
      <c r="D195" s="2">
        <v>0.54</v>
      </c>
      <c r="E195" s="3" t="s">
        <v>282</v>
      </c>
      <c r="G195" s="17">
        <f t="shared" si="2"/>
        <v>0.5724</v>
      </c>
    </row>
    <row r="196" spans="1:7" ht="12.75">
      <c r="A196" s="1" t="s">
        <v>220</v>
      </c>
      <c r="B196" s="5" t="s">
        <v>221</v>
      </c>
      <c r="C196" s="1" t="s">
        <v>268</v>
      </c>
      <c r="D196" s="2">
        <v>0.29</v>
      </c>
      <c r="E196" s="3" t="s">
        <v>282</v>
      </c>
      <c r="G196" s="17">
        <f aca="true" t="shared" si="3" ref="G196:G204">IF(E196="H",D196+BTWHoog*D196,D196+BTWLaag*D196)</f>
        <v>0.3074</v>
      </c>
    </row>
    <row r="197" spans="1:7" ht="12.75">
      <c r="A197" s="1" t="s">
        <v>222</v>
      </c>
      <c r="B197" s="5" t="s">
        <v>221</v>
      </c>
      <c r="C197" s="1" t="s">
        <v>268</v>
      </c>
      <c r="D197" s="2">
        <v>0.31</v>
      </c>
      <c r="E197" s="3" t="s">
        <v>282</v>
      </c>
      <c r="G197" s="17">
        <f t="shared" si="3"/>
        <v>0.3286</v>
      </c>
    </row>
    <row r="198" spans="1:7" ht="12.75">
      <c r="A198" s="1" t="s">
        <v>223</v>
      </c>
      <c r="B198" s="5" t="s">
        <v>221</v>
      </c>
      <c r="C198" s="1" t="s">
        <v>293</v>
      </c>
      <c r="D198" s="2">
        <v>27.32</v>
      </c>
      <c r="E198" s="3" t="s">
        <v>282</v>
      </c>
      <c r="G198" s="17">
        <f t="shared" si="3"/>
        <v>28.9592</v>
      </c>
    </row>
    <row r="199" spans="1:7" ht="12.75">
      <c r="A199" s="1" t="s">
        <v>224</v>
      </c>
      <c r="B199" s="5" t="s">
        <v>225</v>
      </c>
      <c r="C199" s="1" t="s">
        <v>268</v>
      </c>
      <c r="D199" s="2">
        <v>0.39</v>
      </c>
      <c r="E199" s="3" t="s">
        <v>282</v>
      </c>
      <c r="G199" s="17">
        <f t="shared" si="3"/>
        <v>0.4134</v>
      </c>
    </row>
    <row r="200" spans="1:7" ht="12.75">
      <c r="A200" s="1" t="s">
        <v>226</v>
      </c>
      <c r="B200" s="5" t="s">
        <v>227</v>
      </c>
      <c r="C200" s="1" t="s">
        <v>293</v>
      </c>
      <c r="D200" s="2">
        <v>27.99</v>
      </c>
      <c r="E200" s="3" t="s">
        <v>282</v>
      </c>
      <c r="G200" s="17">
        <f t="shared" si="3"/>
        <v>29.6694</v>
      </c>
    </row>
    <row r="201" spans="1:7" ht="12.75">
      <c r="A201" s="1" t="s">
        <v>228</v>
      </c>
      <c r="B201" s="5" t="s">
        <v>227</v>
      </c>
      <c r="C201" s="1" t="s">
        <v>268</v>
      </c>
      <c r="D201" s="2">
        <v>0.29</v>
      </c>
      <c r="E201" s="3" t="s">
        <v>282</v>
      </c>
      <c r="G201" s="17">
        <f t="shared" si="3"/>
        <v>0.3074</v>
      </c>
    </row>
    <row r="202" spans="1:7" ht="12.75">
      <c r="A202" s="1" t="s">
        <v>229</v>
      </c>
      <c r="B202" s="5" t="s">
        <v>230</v>
      </c>
      <c r="C202" s="1" t="s">
        <v>293</v>
      </c>
      <c r="D202" s="2">
        <v>38.76</v>
      </c>
      <c r="E202" s="3" t="s">
        <v>282</v>
      </c>
      <c r="G202" s="17">
        <f t="shared" si="3"/>
        <v>41.0856</v>
      </c>
    </row>
    <row r="203" spans="1:7" ht="12.75">
      <c r="A203" s="1" t="s">
        <v>231</v>
      </c>
      <c r="B203" s="5" t="s">
        <v>232</v>
      </c>
      <c r="C203" s="1" t="s">
        <v>268</v>
      </c>
      <c r="D203" s="2">
        <v>0.28</v>
      </c>
      <c r="E203" s="3" t="s">
        <v>282</v>
      </c>
      <c r="G203" s="17">
        <f t="shared" si="3"/>
        <v>0.2968</v>
      </c>
    </row>
    <row r="204" spans="1:7" ht="12.75">
      <c r="A204" s="1" t="s">
        <v>233</v>
      </c>
      <c r="B204" s="5" t="s">
        <v>234</v>
      </c>
      <c r="C204" s="1" t="s">
        <v>268</v>
      </c>
      <c r="D204" s="2">
        <v>0.44</v>
      </c>
      <c r="E204" s="3" t="s">
        <v>282</v>
      </c>
      <c r="G204" s="17">
        <f t="shared" si="3"/>
        <v>0.4664</v>
      </c>
    </row>
    <row r="8563" ht="12.75">
      <c r="A8563" s="4"/>
    </row>
    <row r="8564" ht="12.75">
      <c r="G8564" s="17">
        <f aca="true" t="shared" si="4" ref="G8564:G8579">IF(E8564="H",D8564+BTWHoog*D8564,D8564+BTWLaag*D8564)</f>
        <v>0</v>
      </c>
    </row>
    <row r="8565" ht="12.75">
      <c r="G8565" s="17">
        <f t="shared" si="4"/>
        <v>0</v>
      </c>
    </row>
    <row r="8566" ht="12.75">
      <c r="G8566" s="17">
        <f t="shared" si="4"/>
        <v>0</v>
      </c>
    </row>
    <row r="8567" ht="12.75">
      <c r="G8567" s="17">
        <f t="shared" si="4"/>
        <v>0</v>
      </c>
    </row>
    <row r="8568" ht="12.75">
      <c r="G8568" s="17">
        <f t="shared" si="4"/>
        <v>0</v>
      </c>
    </row>
    <row r="8569" ht="12.75">
      <c r="G8569" s="17">
        <f t="shared" si="4"/>
        <v>0</v>
      </c>
    </row>
    <row r="8570" ht="12.75">
      <c r="G8570" s="17">
        <f t="shared" si="4"/>
        <v>0</v>
      </c>
    </row>
    <row r="8571" ht="12.75">
      <c r="G8571" s="17">
        <f t="shared" si="4"/>
        <v>0</v>
      </c>
    </row>
    <row r="8572" ht="12.75">
      <c r="G8572" s="17">
        <f t="shared" si="4"/>
        <v>0</v>
      </c>
    </row>
    <row r="8573" ht="12.75">
      <c r="G8573" s="17">
        <f t="shared" si="4"/>
        <v>0</v>
      </c>
    </row>
    <row r="8574" ht="12.75">
      <c r="G8574" s="17">
        <f t="shared" si="4"/>
        <v>0</v>
      </c>
    </row>
    <row r="8575" ht="12.75">
      <c r="G8575" s="17">
        <f t="shared" si="4"/>
        <v>0</v>
      </c>
    </row>
    <row r="8576" ht="12.75">
      <c r="G8576" s="17">
        <f t="shared" si="4"/>
        <v>0</v>
      </c>
    </row>
    <row r="8577" ht="12.75">
      <c r="G8577" s="17">
        <f t="shared" si="4"/>
        <v>0</v>
      </c>
    </row>
    <row r="8578" ht="12.75">
      <c r="G8578" s="17">
        <f t="shared" si="4"/>
        <v>0</v>
      </c>
    </row>
    <row r="8579" ht="12.75">
      <c r="G8579" s="17">
        <f t="shared" si="4"/>
        <v>0</v>
      </c>
    </row>
    <row r="8580" ht="12.75">
      <c r="G8580" s="17">
        <f aca="true" t="shared" si="5" ref="G8580:G8643">IF(E8580="H",D8580+BTWHoog*D8580,D8580+BTWLaag*D8580)</f>
        <v>0</v>
      </c>
    </row>
    <row r="8581" ht="12.75">
      <c r="G8581" s="17">
        <f t="shared" si="5"/>
        <v>0</v>
      </c>
    </row>
    <row r="8582" ht="12.75">
      <c r="G8582" s="17">
        <f t="shared" si="5"/>
        <v>0</v>
      </c>
    </row>
    <row r="8583" ht="12.75">
      <c r="G8583" s="17">
        <f t="shared" si="5"/>
        <v>0</v>
      </c>
    </row>
    <row r="8584" ht="12.75">
      <c r="G8584" s="17">
        <f t="shared" si="5"/>
        <v>0</v>
      </c>
    </row>
    <row r="8585" ht="12.75">
      <c r="G8585" s="17">
        <f t="shared" si="5"/>
        <v>0</v>
      </c>
    </row>
    <row r="8586" ht="12.75">
      <c r="G8586" s="17">
        <f t="shared" si="5"/>
        <v>0</v>
      </c>
    </row>
    <row r="8587" ht="12.75">
      <c r="G8587" s="17">
        <f t="shared" si="5"/>
        <v>0</v>
      </c>
    </row>
    <row r="8588" ht="12.75">
      <c r="G8588" s="17">
        <f t="shared" si="5"/>
        <v>0</v>
      </c>
    </row>
    <row r="8589" ht="12.75">
      <c r="G8589" s="17">
        <f t="shared" si="5"/>
        <v>0</v>
      </c>
    </row>
    <row r="8590" ht="12.75">
      <c r="G8590" s="17">
        <f t="shared" si="5"/>
        <v>0</v>
      </c>
    </row>
    <row r="8591" ht="12.75">
      <c r="G8591" s="17">
        <f t="shared" si="5"/>
        <v>0</v>
      </c>
    </row>
    <row r="8592" ht="12.75">
      <c r="G8592" s="17">
        <f t="shared" si="5"/>
        <v>0</v>
      </c>
    </row>
    <row r="8593" ht="12.75">
      <c r="G8593" s="17">
        <f t="shared" si="5"/>
        <v>0</v>
      </c>
    </row>
    <row r="8594" ht="12.75">
      <c r="G8594" s="17">
        <f t="shared" si="5"/>
        <v>0</v>
      </c>
    </row>
    <row r="8595" ht="12.75">
      <c r="G8595" s="17">
        <f t="shared" si="5"/>
        <v>0</v>
      </c>
    </row>
    <row r="8596" ht="12.75">
      <c r="G8596" s="17">
        <f t="shared" si="5"/>
        <v>0</v>
      </c>
    </row>
    <row r="8597" ht="12.75">
      <c r="G8597" s="17">
        <f t="shared" si="5"/>
        <v>0</v>
      </c>
    </row>
    <row r="8598" ht="12.75">
      <c r="G8598" s="17">
        <f t="shared" si="5"/>
        <v>0</v>
      </c>
    </row>
    <row r="8599" ht="12.75">
      <c r="G8599" s="17">
        <f t="shared" si="5"/>
        <v>0</v>
      </c>
    </row>
    <row r="8600" ht="12.75">
      <c r="G8600" s="17">
        <f t="shared" si="5"/>
        <v>0</v>
      </c>
    </row>
    <row r="8601" ht="12.75">
      <c r="G8601" s="17">
        <f t="shared" si="5"/>
        <v>0</v>
      </c>
    </row>
    <row r="8602" ht="12.75">
      <c r="G8602" s="17">
        <f t="shared" si="5"/>
        <v>0</v>
      </c>
    </row>
    <row r="8603" ht="12.75">
      <c r="G8603" s="17">
        <f t="shared" si="5"/>
        <v>0</v>
      </c>
    </row>
    <row r="8604" ht="12.75">
      <c r="G8604" s="17">
        <f t="shared" si="5"/>
        <v>0</v>
      </c>
    </row>
    <row r="8605" ht="12.75">
      <c r="G8605" s="17">
        <f t="shared" si="5"/>
        <v>0</v>
      </c>
    </row>
    <row r="8606" ht="12.75">
      <c r="G8606" s="17">
        <f t="shared" si="5"/>
        <v>0</v>
      </c>
    </row>
    <row r="8607" ht="12.75">
      <c r="G8607" s="17">
        <f t="shared" si="5"/>
        <v>0</v>
      </c>
    </row>
    <row r="8608" ht="12.75">
      <c r="G8608" s="17">
        <f t="shared" si="5"/>
        <v>0</v>
      </c>
    </row>
    <row r="8609" ht="12.75">
      <c r="G8609" s="17">
        <f t="shared" si="5"/>
        <v>0</v>
      </c>
    </row>
    <row r="8610" ht="12.75">
      <c r="G8610" s="17">
        <f t="shared" si="5"/>
        <v>0</v>
      </c>
    </row>
    <row r="8611" ht="12.75">
      <c r="G8611" s="17">
        <f t="shared" si="5"/>
        <v>0</v>
      </c>
    </row>
    <row r="8612" ht="12.75">
      <c r="G8612" s="17">
        <f t="shared" si="5"/>
        <v>0</v>
      </c>
    </row>
    <row r="8613" ht="12.75">
      <c r="G8613" s="17">
        <f t="shared" si="5"/>
        <v>0</v>
      </c>
    </row>
    <row r="8614" ht="12.75">
      <c r="G8614" s="17">
        <f t="shared" si="5"/>
        <v>0</v>
      </c>
    </row>
    <row r="8615" ht="12.75">
      <c r="G8615" s="17">
        <f t="shared" si="5"/>
        <v>0</v>
      </c>
    </row>
    <row r="8616" ht="12.75">
      <c r="G8616" s="17">
        <f t="shared" si="5"/>
        <v>0</v>
      </c>
    </row>
    <row r="8617" ht="12.75">
      <c r="G8617" s="17">
        <f t="shared" si="5"/>
        <v>0</v>
      </c>
    </row>
    <row r="8618" ht="12.75">
      <c r="G8618" s="17">
        <f t="shared" si="5"/>
        <v>0</v>
      </c>
    </row>
    <row r="8619" ht="12.75">
      <c r="G8619" s="17">
        <f t="shared" si="5"/>
        <v>0</v>
      </c>
    </row>
    <row r="8620" ht="12.75">
      <c r="G8620" s="17">
        <f t="shared" si="5"/>
        <v>0</v>
      </c>
    </row>
    <row r="8621" ht="12.75">
      <c r="G8621" s="17">
        <f t="shared" si="5"/>
        <v>0</v>
      </c>
    </row>
    <row r="8622" ht="12.75">
      <c r="G8622" s="17">
        <f t="shared" si="5"/>
        <v>0</v>
      </c>
    </row>
    <row r="8623" ht="12.75">
      <c r="G8623" s="17">
        <f t="shared" si="5"/>
        <v>0</v>
      </c>
    </row>
    <row r="8624" ht="12.75">
      <c r="G8624" s="17">
        <f t="shared" si="5"/>
        <v>0</v>
      </c>
    </row>
    <row r="8625" ht="12.75">
      <c r="G8625" s="17">
        <f t="shared" si="5"/>
        <v>0</v>
      </c>
    </row>
    <row r="8626" ht="12.75">
      <c r="G8626" s="17">
        <f t="shared" si="5"/>
        <v>0</v>
      </c>
    </row>
    <row r="8627" ht="12.75">
      <c r="G8627" s="17">
        <f t="shared" si="5"/>
        <v>0</v>
      </c>
    </row>
    <row r="8628" ht="12.75">
      <c r="G8628" s="17">
        <f t="shared" si="5"/>
        <v>0</v>
      </c>
    </row>
    <row r="8629" ht="12.75">
      <c r="G8629" s="17">
        <f t="shared" si="5"/>
        <v>0</v>
      </c>
    </row>
    <row r="8630" ht="12.75">
      <c r="G8630" s="17">
        <f t="shared" si="5"/>
        <v>0</v>
      </c>
    </row>
    <row r="8631" ht="12.75">
      <c r="G8631" s="17">
        <f t="shared" si="5"/>
        <v>0</v>
      </c>
    </row>
    <row r="8632" ht="12.75">
      <c r="G8632" s="17">
        <f t="shared" si="5"/>
        <v>0</v>
      </c>
    </row>
    <row r="8633" ht="12.75">
      <c r="G8633" s="17">
        <f t="shared" si="5"/>
        <v>0</v>
      </c>
    </row>
    <row r="8634" ht="12.75">
      <c r="G8634" s="17">
        <f t="shared" si="5"/>
        <v>0</v>
      </c>
    </row>
    <row r="8635" ht="12.75">
      <c r="G8635" s="17">
        <f t="shared" si="5"/>
        <v>0</v>
      </c>
    </row>
    <row r="8636" ht="12.75">
      <c r="G8636" s="17">
        <f t="shared" si="5"/>
        <v>0</v>
      </c>
    </row>
    <row r="8637" ht="12.75">
      <c r="G8637" s="17">
        <f t="shared" si="5"/>
        <v>0</v>
      </c>
    </row>
    <row r="8638" ht="12.75">
      <c r="G8638" s="17">
        <f t="shared" si="5"/>
        <v>0</v>
      </c>
    </row>
    <row r="8639" ht="12.75">
      <c r="G8639" s="17">
        <f t="shared" si="5"/>
        <v>0</v>
      </c>
    </row>
    <row r="8640" ht="12.75">
      <c r="G8640" s="17">
        <f t="shared" si="5"/>
        <v>0</v>
      </c>
    </row>
    <row r="8641" ht="12.75">
      <c r="G8641" s="17">
        <f t="shared" si="5"/>
        <v>0</v>
      </c>
    </row>
    <row r="8642" ht="12.75">
      <c r="G8642" s="17">
        <f t="shared" si="5"/>
        <v>0</v>
      </c>
    </row>
    <row r="8643" ht="12.75">
      <c r="G8643" s="17">
        <f t="shared" si="5"/>
        <v>0</v>
      </c>
    </row>
    <row r="8644" ht="12.75">
      <c r="G8644" s="17">
        <f aca="true" t="shared" si="6" ref="G8644:G8707">IF(E8644="H",D8644+BTWHoog*D8644,D8644+BTWLaag*D8644)</f>
        <v>0</v>
      </c>
    </row>
    <row r="8645" ht="12.75">
      <c r="G8645" s="17">
        <f t="shared" si="6"/>
        <v>0</v>
      </c>
    </row>
    <row r="8646" ht="12.75">
      <c r="G8646" s="17">
        <f t="shared" si="6"/>
        <v>0</v>
      </c>
    </row>
    <row r="8647" ht="12.75">
      <c r="G8647" s="17">
        <f t="shared" si="6"/>
        <v>0</v>
      </c>
    </row>
    <row r="8648" ht="12.75">
      <c r="G8648" s="17">
        <f t="shared" si="6"/>
        <v>0</v>
      </c>
    </row>
    <row r="8649" ht="12.75">
      <c r="G8649" s="17">
        <f t="shared" si="6"/>
        <v>0</v>
      </c>
    </row>
    <row r="8650" ht="12.75">
      <c r="G8650" s="17">
        <f t="shared" si="6"/>
        <v>0</v>
      </c>
    </row>
    <row r="8651" ht="12.75">
      <c r="G8651" s="17">
        <f t="shared" si="6"/>
        <v>0</v>
      </c>
    </row>
    <row r="8652" ht="12.75">
      <c r="G8652" s="17">
        <f t="shared" si="6"/>
        <v>0</v>
      </c>
    </row>
    <row r="8653" ht="12.75">
      <c r="G8653" s="17">
        <f t="shared" si="6"/>
        <v>0</v>
      </c>
    </row>
    <row r="8654" ht="12.75">
      <c r="G8654" s="17">
        <f t="shared" si="6"/>
        <v>0</v>
      </c>
    </row>
    <row r="8655" ht="12.75">
      <c r="G8655" s="17">
        <f t="shared" si="6"/>
        <v>0</v>
      </c>
    </row>
    <row r="8656" ht="12.75">
      <c r="G8656" s="17">
        <f t="shared" si="6"/>
        <v>0</v>
      </c>
    </row>
    <row r="8657" ht="12.75">
      <c r="G8657" s="17">
        <f t="shared" si="6"/>
        <v>0</v>
      </c>
    </row>
    <row r="8658" ht="12.75">
      <c r="G8658" s="17">
        <f t="shared" si="6"/>
        <v>0</v>
      </c>
    </row>
    <row r="8659" ht="12.75">
      <c r="G8659" s="17">
        <f t="shared" si="6"/>
        <v>0</v>
      </c>
    </row>
    <row r="8660" ht="12.75">
      <c r="G8660" s="17">
        <f t="shared" si="6"/>
        <v>0</v>
      </c>
    </row>
    <row r="8661" ht="12.75">
      <c r="G8661" s="17">
        <f t="shared" si="6"/>
        <v>0</v>
      </c>
    </row>
    <row r="8662" ht="12.75">
      <c r="G8662" s="17">
        <f t="shared" si="6"/>
        <v>0</v>
      </c>
    </row>
    <row r="8663" ht="12.75">
      <c r="G8663" s="17">
        <f t="shared" si="6"/>
        <v>0</v>
      </c>
    </row>
    <row r="8664" ht="12.75">
      <c r="G8664" s="17">
        <f t="shared" si="6"/>
        <v>0</v>
      </c>
    </row>
    <row r="8665" ht="12.75">
      <c r="G8665" s="17">
        <f t="shared" si="6"/>
        <v>0</v>
      </c>
    </row>
    <row r="8666" ht="12.75">
      <c r="G8666" s="17">
        <f t="shared" si="6"/>
        <v>0</v>
      </c>
    </row>
    <row r="8667" ht="12.75">
      <c r="G8667" s="17">
        <f t="shared" si="6"/>
        <v>0</v>
      </c>
    </row>
    <row r="8668" ht="12.75">
      <c r="G8668" s="17">
        <f t="shared" si="6"/>
        <v>0</v>
      </c>
    </row>
    <row r="8669" ht="12.75">
      <c r="G8669" s="17">
        <f t="shared" si="6"/>
        <v>0</v>
      </c>
    </row>
    <row r="8670" ht="12.75">
      <c r="G8670" s="17">
        <f t="shared" si="6"/>
        <v>0</v>
      </c>
    </row>
    <row r="8671" ht="12.75">
      <c r="G8671" s="17">
        <f t="shared" si="6"/>
        <v>0</v>
      </c>
    </row>
    <row r="8672" ht="12.75">
      <c r="G8672" s="17">
        <f t="shared" si="6"/>
        <v>0</v>
      </c>
    </row>
    <row r="8673" ht="12.75">
      <c r="G8673" s="17">
        <f t="shared" si="6"/>
        <v>0</v>
      </c>
    </row>
    <row r="8674" ht="12.75">
      <c r="G8674" s="17">
        <f t="shared" si="6"/>
        <v>0</v>
      </c>
    </row>
    <row r="8675" ht="12.75">
      <c r="G8675" s="17">
        <f t="shared" si="6"/>
        <v>0</v>
      </c>
    </row>
    <row r="8676" ht="12.75">
      <c r="G8676" s="17">
        <f t="shared" si="6"/>
        <v>0</v>
      </c>
    </row>
    <row r="8677" ht="12.75">
      <c r="G8677" s="17">
        <f t="shared" si="6"/>
        <v>0</v>
      </c>
    </row>
    <row r="8678" ht="12.75">
      <c r="G8678" s="17">
        <f t="shared" si="6"/>
        <v>0</v>
      </c>
    </row>
    <row r="8679" ht="12.75">
      <c r="G8679" s="17">
        <f t="shared" si="6"/>
        <v>0</v>
      </c>
    </row>
    <row r="8680" ht="12.75">
      <c r="G8680" s="17">
        <f t="shared" si="6"/>
        <v>0</v>
      </c>
    </row>
    <row r="8681" ht="12.75">
      <c r="G8681" s="17">
        <f t="shared" si="6"/>
        <v>0</v>
      </c>
    </row>
    <row r="8682" ht="12.75">
      <c r="G8682" s="17">
        <f t="shared" si="6"/>
        <v>0</v>
      </c>
    </row>
    <row r="8683" ht="12.75">
      <c r="G8683" s="17">
        <f t="shared" si="6"/>
        <v>0</v>
      </c>
    </row>
    <row r="8684" ht="12.75">
      <c r="G8684" s="17">
        <f t="shared" si="6"/>
        <v>0</v>
      </c>
    </row>
    <row r="8685" ht="12.75">
      <c r="G8685" s="17">
        <f t="shared" si="6"/>
        <v>0</v>
      </c>
    </row>
    <row r="8686" ht="12.75">
      <c r="G8686" s="17">
        <f t="shared" si="6"/>
        <v>0</v>
      </c>
    </row>
    <row r="8687" ht="12.75">
      <c r="G8687" s="17">
        <f t="shared" si="6"/>
        <v>0</v>
      </c>
    </row>
    <row r="8688" ht="12.75">
      <c r="G8688" s="17">
        <f t="shared" si="6"/>
        <v>0</v>
      </c>
    </row>
    <row r="8689" ht="12.75">
      <c r="G8689" s="17">
        <f t="shared" si="6"/>
        <v>0</v>
      </c>
    </row>
    <row r="8690" ht="12.75">
      <c r="G8690" s="17">
        <f t="shared" si="6"/>
        <v>0</v>
      </c>
    </row>
    <row r="8691" ht="12.75">
      <c r="G8691" s="17">
        <f t="shared" si="6"/>
        <v>0</v>
      </c>
    </row>
    <row r="8692" ht="12.75">
      <c r="G8692" s="17">
        <f t="shared" si="6"/>
        <v>0</v>
      </c>
    </row>
    <row r="8693" ht="12.75">
      <c r="G8693" s="17">
        <f t="shared" si="6"/>
        <v>0</v>
      </c>
    </row>
    <row r="8694" ht="12.75">
      <c r="G8694" s="17">
        <f t="shared" si="6"/>
        <v>0</v>
      </c>
    </row>
    <row r="8695" ht="12.75">
      <c r="G8695" s="17">
        <f t="shared" si="6"/>
        <v>0</v>
      </c>
    </row>
    <row r="8696" ht="12.75">
      <c r="G8696" s="17">
        <f t="shared" si="6"/>
        <v>0</v>
      </c>
    </row>
    <row r="8697" ht="12.75">
      <c r="G8697" s="17">
        <f t="shared" si="6"/>
        <v>0</v>
      </c>
    </row>
    <row r="8698" ht="12.75">
      <c r="G8698" s="17">
        <f t="shared" si="6"/>
        <v>0</v>
      </c>
    </row>
    <row r="8699" ht="12.75">
      <c r="G8699" s="17">
        <f t="shared" si="6"/>
        <v>0</v>
      </c>
    </row>
    <row r="8700" ht="12.75">
      <c r="G8700" s="17">
        <f t="shared" si="6"/>
        <v>0</v>
      </c>
    </row>
    <row r="8701" ht="12.75">
      <c r="G8701" s="17">
        <f t="shared" si="6"/>
        <v>0</v>
      </c>
    </row>
    <row r="8702" ht="12.75">
      <c r="G8702" s="17">
        <f t="shared" si="6"/>
        <v>0</v>
      </c>
    </row>
    <row r="8703" ht="12.75">
      <c r="G8703" s="17">
        <f t="shared" si="6"/>
        <v>0</v>
      </c>
    </row>
    <row r="8704" ht="12.75">
      <c r="G8704" s="17">
        <f t="shared" si="6"/>
        <v>0</v>
      </c>
    </row>
    <row r="8705" ht="12.75">
      <c r="G8705" s="17">
        <f t="shared" si="6"/>
        <v>0</v>
      </c>
    </row>
    <row r="8706" ht="12.75">
      <c r="G8706" s="17">
        <f t="shared" si="6"/>
        <v>0</v>
      </c>
    </row>
    <row r="8707" ht="12.75">
      <c r="G8707" s="17">
        <f t="shared" si="6"/>
        <v>0</v>
      </c>
    </row>
    <row r="8708" ht="12.75">
      <c r="G8708" s="17">
        <f aca="true" t="shared" si="7" ref="G8708:G8733">IF(E8708="H",D8708+BTWHoog*D8708,D8708+BTWLaag*D8708)</f>
        <v>0</v>
      </c>
    </row>
    <row r="8709" ht="12.75">
      <c r="G8709" s="17">
        <f t="shared" si="7"/>
        <v>0</v>
      </c>
    </row>
    <row r="8710" ht="12.75">
      <c r="G8710" s="17">
        <f t="shared" si="7"/>
        <v>0</v>
      </c>
    </row>
    <row r="8711" ht="12.75">
      <c r="G8711" s="17">
        <f t="shared" si="7"/>
        <v>0</v>
      </c>
    </row>
    <row r="8712" ht="12.75">
      <c r="G8712" s="17">
        <f t="shared" si="7"/>
        <v>0</v>
      </c>
    </row>
    <row r="8713" ht="12.75">
      <c r="G8713" s="17">
        <f t="shared" si="7"/>
        <v>0</v>
      </c>
    </row>
    <row r="8714" ht="12.75">
      <c r="G8714" s="17">
        <f t="shared" si="7"/>
        <v>0</v>
      </c>
    </row>
    <row r="8715" ht="12.75">
      <c r="G8715" s="17">
        <f t="shared" si="7"/>
        <v>0</v>
      </c>
    </row>
    <row r="8716" ht="12.75">
      <c r="G8716" s="17">
        <f t="shared" si="7"/>
        <v>0</v>
      </c>
    </row>
    <row r="8717" ht="12.75">
      <c r="G8717" s="17">
        <f t="shared" si="7"/>
        <v>0</v>
      </c>
    </row>
    <row r="8718" ht="12.75">
      <c r="G8718" s="17">
        <f t="shared" si="7"/>
        <v>0</v>
      </c>
    </row>
    <row r="8719" ht="12.75">
      <c r="G8719" s="17">
        <f t="shared" si="7"/>
        <v>0</v>
      </c>
    </row>
    <row r="8720" ht="12.75">
      <c r="G8720" s="17">
        <f t="shared" si="7"/>
        <v>0</v>
      </c>
    </row>
    <row r="8721" ht="12.75">
      <c r="G8721" s="17">
        <f t="shared" si="7"/>
        <v>0</v>
      </c>
    </row>
    <row r="8722" ht="12.75">
      <c r="G8722" s="17">
        <f t="shared" si="7"/>
        <v>0</v>
      </c>
    </row>
    <row r="8723" ht="12.75">
      <c r="G8723" s="17">
        <f t="shared" si="7"/>
        <v>0</v>
      </c>
    </row>
    <row r="8724" ht="12.75">
      <c r="G8724" s="17">
        <f t="shared" si="7"/>
        <v>0</v>
      </c>
    </row>
    <row r="8725" ht="12.75">
      <c r="G8725" s="17">
        <f t="shared" si="7"/>
        <v>0</v>
      </c>
    </row>
    <row r="8726" ht="12.75">
      <c r="G8726" s="17">
        <f t="shared" si="7"/>
        <v>0</v>
      </c>
    </row>
    <row r="8727" ht="12.75">
      <c r="G8727" s="17">
        <f t="shared" si="7"/>
        <v>0</v>
      </c>
    </row>
    <row r="8728" ht="12.75">
      <c r="G8728" s="17">
        <f t="shared" si="7"/>
        <v>0</v>
      </c>
    </row>
    <row r="8729" ht="12.75">
      <c r="G8729" s="17">
        <f t="shared" si="7"/>
        <v>0</v>
      </c>
    </row>
    <row r="8730" ht="12.75">
      <c r="G8730" s="17">
        <f t="shared" si="7"/>
        <v>0</v>
      </c>
    </row>
    <row r="8731" ht="12.75">
      <c r="G8731" s="17">
        <f t="shared" si="7"/>
        <v>0</v>
      </c>
    </row>
    <row r="8732" ht="12.75">
      <c r="G8732" s="17">
        <f t="shared" si="7"/>
        <v>0</v>
      </c>
    </row>
    <row r="8733" ht="12.75">
      <c r="G8733" s="17">
        <f t="shared" si="7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2" max="2" width="38.00390625" style="6" customWidth="1"/>
    <col min="3" max="3" width="18.421875" style="6" customWidth="1"/>
    <col min="4" max="5" width="13.57421875" style="6" customWidth="1"/>
    <col min="6" max="6" width="8.00390625" style="6" customWidth="1"/>
    <col min="7" max="7" width="14.7109375" style="6" customWidth="1"/>
    <col min="8" max="8" width="9.140625" style="6" customWidth="1"/>
    <col min="9" max="9" width="9.421875" style="15" bestFit="1" customWidth="1"/>
    <col min="10" max="16384" width="9.140625" style="6" customWidth="1"/>
  </cols>
  <sheetData>
    <row r="2" spans="1:9" s="26" customFormat="1" ht="16.5">
      <c r="A2" s="25" t="s">
        <v>0</v>
      </c>
      <c r="B2" s="25"/>
      <c r="I2" s="27"/>
    </row>
    <row r="3" spans="1:9" s="26" customFormat="1" ht="16.5">
      <c r="A3" s="25"/>
      <c r="B3" s="25"/>
      <c r="I3" s="27"/>
    </row>
    <row r="4" spans="1:9" s="26" customFormat="1" ht="16.5">
      <c r="A4" s="25"/>
      <c r="B4" s="25"/>
      <c r="I4" s="27"/>
    </row>
    <row r="5" spans="1:9" s="26" customFormat="1" ht="16.5">
      <c r="A5" s="25"/>
      <c r="B5" s="25"/>
      <c r="D5" s="28"/>
      <c r="E5" s="28"/>
      <c r="F5" s="29"/>
      <c r="G5" s="29"/>
      <c r="I5" s="27"/>
    </row>
    <row r="6" spans="1:9" s="12" customFormat="1" ht="12.75">
      <c r="A6" s="12" t="s">
        <v>252</v>
      </c>
      <c r="B6" s="12" t="s">
        <v>253</v>
      </c>
      <c r="C6" s="12" t="s">
        <v>254</v>
      </c>
      <c r="D6" s="13" t="s">
        <v>255</v>
      </c>
      <c r="E6" s="13" t="s">
        <v>247</v>
      </c>
      <c r="F6" s="12" t="s">
        <v>2</v>
      </c>
      <c r="G6" s="12" t="s">
        <v>248</v>
      </c>
      <c r="I6" s="14" t="s">
        <v>249</v>
      </c>
    </row>
    <row r="7" spans="1:9" ht="12.75">
      <c r="A7" s="7" t="s">
        <v>70</v>
      </c>
      <c r="B7" s="19" t="s">
        <v>3</v>
      </c>
      <c r="C7" s="7" t="s">
        <v>281</v>
      </c>
      <c r="D7" s="8">
        <v>21.2</v>
      </c>
      <c r="E7" s="3" t="s">
        <v>282</v>
      </c>
      <c r="F7" s="6">
        <v>4</v>
      </c>
      <c r="G7" s="10">
        <f>SUM(D7*F7)</f>
        <v>84.8</v>
      </c>
      <c r="I7" s="15">
        <f aca="true" t="shared" si="0" ref="I7:I24">IF(E7="H",G7+BTWHoog*G7,G7+BTWLaag*G7)</f>
        <v>89.88799999999999</v>
      </c>
    </row>
    <row r="8" spans="1:9" ht="12.75">
      <c r="A8" s="7" t="s">
        <v>283</v>
      </c>
      <c r="B8" s="19" t="s">
        <v>284</v>
      </c>
      <c r="C8" s="7" t="s">
        <v>281</v>
      </c>
      <c r="D8" s="8">
        <v>23.65</v>
      </c>
      <c r="E8" s="3" t="s">
        <v>282</v>
      </c>
      <c r="F8" s="6">
        <v>2</v>
      </c>
      <c r="G8" s="10">
        <f aca="true" t="shared" si="1" ref="G8:G24">SUM(D8*F8)</f>
        <v>47.3</v>
      </c>
      <c r="I8" s="15">
        <f t="shared" si="0"/>
        <v>50.138</v>
      </c>
    </row>
    <row r="9" spans="1:9" ht="12.75">
      <c r="A9" s="7" t="s">
        <v>348</v>
      </c>
      <c r="B9" s="19" t="s">
        <v>349</v>
      </c>
      <c r="C9" s="7" t="s">
        <v>287</v>
      </c>
      <c r="D9" s="8">
        <v>20.97</v>
      </c>
      <c r="E9" s="3" t="s">
        <v>282</v>
      </c>
      <c r="F9" s="6">
        <v>1</v>
      </c>
      <c r="G9" s="10">
        <f t="shared" si="1"/>
        <v>20.97</v>
      </c>
      <c r="I9" s="15">
        <f t="shared" si="0"/>
        <v>22.228199999999998</v>
      </c>
    </row>
    <row r="10" spans="1:9" ht="12.75">
      <c r="A10" s="7" t="s">
        <v>345</v>
      </c>
      <c r="B10" s="19" t="s">
        <v>346</v>
      </c>
      <c r="C10" s="7" t="s">
        <v>287</v>
      </c>
      <c r="D10" s="8">
        <v>17.21</v>
      </c>
      <c r="E10" s="3" t="s">
        <v>282</v>
      </c>
      <c r="F10" s="6">
        <v>2</v>
      </c>
      <c r="G10" s="10">
        <f t="shared" si="1"/>
        <v>34.42</v>
      </c>
      <c r="I10" s="15">
        <f t="shared" si="0"/>
        <v>36.4852</v>
      </c>
    </row>
    <row r="11" spans="1:9" ht="12.75">
      <c r="A11" s="7" t="s">
        <v>384</v>
      </c>
      <c r="B11" s="19" t="s">
        <v>385</v>
      </c>
      <c r="C11" s="7" t="s">
        <v>259</v>
      </c>
      <c r="D11" s="8">
        <v>12.45</v>
      </c>
      <c r="E11" s="3" t="s">
        <v>260</v>
      </c>
      <c r="F11" s="6">
        <v>3</v>
      </c>
      <c r="G11" s="10">
        <f t="shared" si="1"/>
        <v>37.349999999999994</v>
      </c>
      <c r="I11" s="15">
        <f t="shared" si="0"/>
        <v>44.44649999999999</v>
      </c>
    </row>
    <row r="12" spans="1:9" ht="12.75">
      <c r="A12" s="7" t="s">
        <v>386</v>
      </c>
      <c r="B12" s="19" t="s">
        <v>387</v>
      </c>
      <c r="C12" s="7" t="s">
        <v>293</v>
      </c>
      <c r="D12" s="8">
        <v>3.68</v>
      </c>
      <c r="E12" s="3" t="s">
        <v>260</v>
      </c>
      <c r="F12" s="6">
        <v>2</v>
      </c>
      <c r="G12" s="10">
        <f t="shared" si="1"/>
        <v>7.36</v>
      </c>
      <c r="I12" s="15">
        <f t="shared" si="0"/>
        <v>8.7584</v>
      </c>
    </row>
    <row r="13" spans="1:9" ht="12.75">
      <c r="A13" s="7" t="s">
        <v>54</v>
      </c>
      <c r="B13" s="19" t="s">
        <v>55</v>
      </c>
      <c r="C13" s="7" t="s">
        <v>293</v>
      </c>
      <c r="D13" s="8">
        <v>17.97</v>
      </c>
      <c r="E13" s="3" t="s">
        <v>260</v>
      </c>
      <c r="F13" s="6">
        <v>1</v>
      </c>
      <c r="G13" s="10">
        <f t="shared" si="1"/>
        <v>17.97</v>
      </c>
      <c r="I13" s="15">
        <f t="shared" si="0"/>
        <v>21.3843</v>
      </c>
    </row>
    <row r="14" spans="1:9" ht="12.75">
      <c r="A14" s="7" t="s">
        <v>58</v>
      </c>
      <c r="B14" s="19" t="s">
        <v>59</v>
      </c>
      <c r="C14" s="7" t="s">
        <v>188</v>
      </c>
      <c r="D14" s="8">
        <v>79.34</v>
      </c>
      <c r="E14" s="3" t="s">
        <v>260</v>
      </c>
      <c r="F14" s="6">
        <v>1</v>
      </c>
      <c r="G14" s="10">
        <f t="shared" si="1"/>
        <v>79.34</v>
      </c>
      <c r="I14" s="15">
        <f t="shared" si="0"/>
        <v>94.41460000000001</v>
      </c>
    </row>
    <row r="15" spans="1:9" ht="12.75">
      <c r="A15" s="7" t="s">
        <v>66</v>
      </c>
      <c r="B15" s="19" t="s">
        <v>67</v>
      </c>
      <c r="C15" s="7" t="s">
        <v>259</v>
      </c>
      <c r="D15" s="8">
        <v>0.31</v>
      </c>
      <c r="E15" s="3" t="s">
        <v>260</v>
      </c>
      <c r="F15" s="6">
        <v>3</v>
      </c>
      <c r="G15" s="10">
        <f t="shared" si="1"/>
        <v>0.9299999999999999</v>
      </c>
      <c r="I15" s="15">
        <f t="shared" si="0"/>
        <v>1.1067</v>
      </c>
    </row>
    <row r="16" spans="1:9" ht="12.75">
      <c r="A16" s="7" t="s">
        <v>65</v>
      </c>
      <c r="B16" s="19" t="s">
        <v>64</v>
      </c>
      <c r="C16" s="7" t="s">
        <v>259</v>
      </c>
      <c r="D16" s="8">
        <v>20.97</v>
      </c>
      <c r="E16" s="3" t="s">
        <v>282</v>
      </c>
      <c r="F16" s="6">
        <v>1</v>
      </c>
      <c r="G16" s="10">
        <f t="shared" si="1"/>
        <v>20.97</v>
      </c>
      <c r="I16" s="15">
        <f t="shared" si="0"/>
        <v>22.228199999999998</v>
      </c>
    </row>
    <row r="17" spans="1:9" ht="12.75">
      <c r="A17" s="7" t="s">
        <v>62</v>
      </c>
      <c r="B17" s="19" t="s">
        <v>63</v>
      </c>
      <c r="C17" s="7" t="s">
        <v>493</v>
      </c>
      <c r="D17" s="8">
        <v>26.04</v>
      </c>
      <c r="E17" s="3" t="s">
        <v>282</v>
      </c>
      <c r="F17" s="6">
        <v>2</v>
      </c>
      <c r="G17" s="10">
        <f t="shared" si="1"/>
        <v>52.08</v>
      </c>
      <c r="I17" s="15">
        <f t="shared" si="0"/>
        <v>55.2048</v>
      </c>
    </row>
    <row r="18" spans="1:9" ht="12.75">
      <c r="A18" s="7" t="s">
        <v>60</v>
      </c>
      <c r="B18" s="19" t="s">
        <v>61</v>
      </c>
      <c r="C18" s="7" t="s">
        <v>391</v>
      </c>
      <c r="D18" s="8">
        <v>26.88</v>
      </c>
      <c r="E18" s="3" t="s">
        <v>282</v>
      </c>
      <c r="F18" s="6">
        <v>2</v>
      </c>
      <c r="G18" s="10">
        <f t="shared" si="1"/>
        <v>53.76</v>
      </c>
      <c r="I18" s="15">
        <f t="shared" si="0"/>
        <v>56.9856</v>
      </c>
    </row>
    <row r="19" spans="1:9" ht="12.75">
      <c r="A19" s="7" t="s">
        <v>56</v>
      </c>
      <c r="B19" s="19" t="s">
        <v>57</v>
      </c>
      <c r="C19" s="7" t="s">
        <v>268</v>
      </c>
      <c r="D19" s="8">
        <v>1.44</v>
      </c>
      <c r="E19" s="3" t="s">
        <v>282</v>
      </c>
      <c r="F19" s="6">
        <v>40</v>
      </c>
      <c r="G19" s="10">
        <f t="shared" si="1"/>
        <v>57.599999999999994</v>
      </c>
      <c r="I19" s="15">
        <f t="shared" si="0"/>
        <v>61.056</v>
      </c>
    </row>
    <row r="20" spans="1:9" ht="12.75">
      <c r="A20" s="7" t="s">
        <v>52</v>
      </c>
      <c r="B20" s="19" t="s">
        <v>53</v>
      </c>
      <c r="C20" s="7" t="s">
        <v>293</v>
      </c>
      <c r="D20" s="8">
        <v>13.64</v>
      </c>
      <c r="E20" s="3" t="s">
        <v>260</v>
      </c>
      <c r="F20" s="6">
        <v>1</v>
      </c>
      <c r="G20" s="10">
        <f t="shared" si="1"/>
        <v>13.64</v>
      </c>
      <c r="I20" s="15">
        <f t="shared" si="0"/>
        <v>16.2316</v>
      </c>
    </row>
    <row r="21" spans="1:9" ht="12.75">
      <c r="A21" s="7" t="s">
        <v>50</v>
      </c>
      <c r="B21" s="19" t="s">
        <v>51</v>
      </c>
      <c r="C21" s="7" t="s">
        <v>293</v>
      </c>
      <c r="D21" s="8">
        <v>0.85</v>
      </c>
      <c r="E21" s="3" t="s">
        <v>260</v>
      </c>
      <c r="F21" s="6">
        <v>2</v>
      </c>
      <c r="G21" s="10">
        <f t="shared" si="1"/>
        <v>1.7</v>
      </c>
      <c r="I21" s="15">
        <f t="shared" si="0"/>
        <v>2.023</v>
      </c>
    </row>
    <row r="22" spans="1:9" ht="12.75">
      <c r="A22" s="7" t="s">
        <v>250</v>
      </c>
      <c r="B22" s="19" t="s">
        <v>251</v>
      </c>
      <c r="C22" s="7" t="s">
        <v>136</v>
      </c>
      <c r="D22" s="8">
        <v>1.56</v>
      </c>
      <c r="E22" s="3" t="s">
        <v>260</v>
      </c>
      <c r="F22" s="6">
        <v>5</v>
      </c>
      <c r="G22" s="10">
        <f t="shared" si="1"/>
        <v>7.800000000000001</v>
      </c>
      <c r="I22" s="15">
        <f t="shared" si="0"/>
        <v>9.282</v>
      </c>
    </row>
    <row r="23" spans="1:9" ht="12.75">
      <c r="A23" s="1" t="s">
        <v>68</v>
      </c>
      <c r="B23" s="5" t="s">
        <v>69</v>
      </c>
      <c r="C23" s="1" t="s">
        <v>268</v>
      </c>
      <c r="D23" s="2">
        <v>2.54</v>
      </c>
      <c r="E23" s="3" t="s">
        <v>260</v>
      </c>
      <c r="F23" s="6">
        <v>10</v>
      </c>
      <c r="G23" s="10">
        <f t="shared" si="1"/>
        <v>25.4</v>
      </c>
      <c r="I23" s="15">
        <f t="shared" si="0"/>
        <v>30.226</v>
      </c>
    </row>
    <row r="24" spans="1:9" ht="12.75">
      <c r="A24" s="1" t="s">
        <v>71</v>
      </c>
      <c r="B24" s="5" t="s">
        <v>72</v>
      </c>
      <c r="C24" s="1" t="s">
        <v>268</v>
      </c>
      <c r="D24" s="2">
        <v>1.9</v>
      </c>
      <c r="E24" s="3" t="s">
        <v>282</v>
      </c>
      <c r="F24" s="6">
        <v>1</v>
      </c>
      <c r="G24" s="10">
        <f t="shared" si="1"/>
        <v>1.9</v>
      </c>
      <c r="I24" s="15">
        <f t="shared" si="0"/>
        <v>2.014</v>
      </c>
    </row>
    <row r="25" spans="1:7" ht="12.75">
      <c r="A25" s="1"/>
      <c r="B25" s="1"/>
      <c r="C25" s="1"/>
      <c r="D25" s="2">
        <v>10</v>
      </c>
      <c r="E25" s="2"/>
      <c r="G25" s="10"/>
    </row>
    <row r="26" spans="4:9" ht="12.75">
      <c r="D26" s="9"/>
      <c r="E26" s="9" t="s">
        <v>4</v>
      </c>
      <c r="G26" s="11">
        <f>SUM(G7:G25)</f>
        <v>565.2899999999998</v>
      </c>
      <c r="H26" s="6" t="s">
        <v>8</v>
      </c>
      <c r="I26" s="18">
        <f>SUM(I7:I25)</f>
        <v>624.1011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5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9.140625" style="6" customWidth="1"/>
    <col min="2" max="2" width="38.00390625" style="6" customWidth="1"/>
    <col min="3" max="3" width="13.00390625" style="6" bestFit="1" customWidth="1"/>
    <col min="4" max="5" width="13.57421875" style="6" customWidth="1"/>
    <col min="6" max="6" width="9.00390625" style="6" bestFit="1" customWidth="1"/>
    <col min="7" max="7" width="14.7109375" style="6" customWidth="1"/>
    <col min="8" max="8" width="9.140625" style="6" customWidth="1"/>
    <col min="9" max="9" width="16.421875" style="15" bestFit="1" customWidth="1"/>
    <col min="10" max="16384" width="9.140625" style="6" customWidth="1"/>
  </cols>
  <sheetData>
    <row r="2" spans="1:9" s="26" customFormat="1" ht="16.5">
      <c r="A2" s="25" t="s">
        <v>0</v>
      </c>
      <c r="B2" s="25"/>
      <c r="I2" s="27"/>
    </row>
    <row r="3" spans="1:9" s="26" customFormat="1" ht="16.5">
      <c r="A3" s="25"/>
      <c r="B3" s="25"/>
      <c r="I3" s="27"/>
    </row>
    <row r="4" spans="1:9" s="26" customFormat="1" ht="16.5">
      <c r="A4" s="25"/>
      <c r="B4" s="25"/>
      <c r="I4" s="27"/>
    </row>
    <row r="5" spans="1:9" s="26" customFormat="1" ht="16.5">
      <c r="A5" s="25"/>
      <c r="B5" s="25"/>
      <c r="D5" s="28"/>
      <c r="E5" s="28"/>
      <c r="F5" s="29"/>
      <c r="G5" s="29"/>
      <c r="I5" s="27"/>
    </row>
    <row r="6" spans="1:9" s="12" customFormat="1" ht="12.75">
      <c r="A6" s="12" t="s">
        <v>252</v>
      </c>
      <c r="B6" s="12" t="s">
        <v>253</v>
      </c>
      <c r="C6" s="12" t="s">
        <v>254</v>
      </c>
      <c r="D6" s="13" t="s">
        <v>255</v>
      </c>
      <c r="E6" s="13" t="s">
        <v>247</v>
      </c>
      <c r="F6" s="12" t="s">
        <v>2</v>
      </c>
      <c r="G6" s="12" t="s">
        <v>248</v>
      </c>
      <c r="I6" s="14" t="s">
        <v>249</v>
      </c>
    </row>
    <row r="7" spans="1:9" ht="12.75">
      <c r="A7" s="1"/>
      <c r="B7" s="5"/>
      <c r="C7" s="1"/>
      <c r="D7" s="2"/>
      <c r="E7" s="3"/>
      <c r="G7" s="10">
        <f aca="true" t="shared" si="0" ref="G7:G33">D7*F7</f>
        <v>0</v>
      </c>
      <c r="I7" s="15">
        <f aca="true" t="shared" si="1" ref="I7:I33">IF(E7="H",G7+BTWHoog*G7,G7+BTWLaag*G7)</f>
        <v>0</v>
      </c>
    </row>
    <row r="8" spans="2:9" s="1" customFormat="1" ht="12.75">
      <c r="B8" s="5"/>
      <c r="D8" s="2"/>
      <c r="E8" s="3"/>
      <c r="F8" s="6"/>
      <c r="G8" s="10">
        <f t="shared" si="0"/>
        <v>0</v>
      </c>
      <c r="I8" s="15">
        <f t="shared" si="1"/>
        <v>0</v>
      </c>
    </row>
    <row r="9" spans="1:9" ht="12.75">
      <c r="A9" s="1"/>
      <c r="B9" s="5"/>
      <c r="C9" s="1"/>
      <c r="D9" s="2"/>
      <c r="E9" s="3"/>
      <c r="G9" s="10">
        <f t="shared" si="0"/>
        <v>0</v>
      </c>
      <c r="I9" s="15">
        <f t="shared" si="1"/>
        <v>0</v>
      </c>
    </row>
    <row r="10" spans="1:9" ht="12.75">
      <c r="A10" s="1"/>
      <c r="B10" s="5"/>
      <c r="C10" s="1"/>
      <c r="D10" s="2"/>
      <c r="E10" s="3"/>
      <c r="G10" s="10">
        <f t="shared" si="0"/>
        <v>0</v>
      </c>
      <c r="I10" s="15">
        <f t="shared" si="1"/>
        <v>0</v>
      </c>
    </row>
    <row r="11" spans="1:9" ht="12.75">
      <c r="A11" s="1"/>
      <c r="B11" s="5"/>
      <c r="C11" s="1"/>
      <c r="D11" s="2"/>
      <c r="E11" s="3"/>
      <c r="G11" s="10">
        <f t="shared" si="0"/>
        <v>0</v>
      </c>
      <c r="I11" s="15">
        <f t="shared" si="1"/>
        <v>0</v>
      </c>
    </row>
    <row r="12" spans="1:9" ht="12.75">
      <c r="A12" s="1"/>
      <c r="B12" s="5"/>
      <c r="C12" s="1"/>
      <c r="D12" s="2"/>
      <c r="E12" s="3"/>
      <c r="G12" s="10">
        <f t="shared" si="0"/>
        <v>0</v>
      </c>
      <c r="I12" s="15">
        <f t="shared" si="1"/>
        <v>0</v>
      </c>
    </row>
    <row r="13" spans="1:9" ht="12.75">
      <c r="A13" s="1"/>
      <c r="B13" s="5"/>
      <c r="C13" s="1"/>
      <c r="D13" s="2"/>
      <c r="E13" s="3"/>
      <c r="G13" s="10">
        <f t="shared" si="0"/>
        <v>0</v>
      </c>
      <c r="I13" s="15">
        <f t="shared" si="1"/>
        <v>0</v>
      </c>
    </row>
    <row r="14" spans="1:9" ht="12.75">
      <c r="A14" s="1"/>
      <c r="B14" s="5"/>
      <c r="C14" s="1"/>
      <c r="D14" s="2"/>
      <c r="E14" s="3"/>
      <c r="G14" s="10">
        <f t="shared" si="0"/>
        <v>0</v>
      </c>
      <c r="I14" s="15">
        <f t="shared" si="1"/>
        <v>0</v>
      </c>
    </row>
    <row r="15" spans="1:9" ht="12.75">
      <c r="A15" s="1"/>
      <c r="B15" s="5"/>
      <c r="C15" s="1"/>
      <c r="D15" s="2"/>
      <c r="E15" s="3"/>
      <c r="G15" s="10">
        <f t="shared" si="0"/>
        <v>0</v>
      </c>
      <c r="I15" s="15">
        <f t="shared" si="1"/>
        <v>0</v>
      </c>
    </row>
    <row r="16" spans="1:9" ht="12.75">
      <c r="A16" s="1"/>
      <c r="B16" s="5"/>
      <c r="C16" s="1"/>
      <c r="D16" s="2"/>
      <c r="E16" s="3"/>
      <c r="G16" s="10">
        <f t="shared" si="0"/>
        <v>0</v>
      </c>
      <c r="I16" s="15">
        <f t="shared" si="1"/>
        <v>0</v>
      </c>
    </row>
    <row r="17" spans="1:9" ht="12.75">
      <c r="A17" s="1"/>
      <c r="B17" s="5"/>
      <c r="C17" s="1"/>
      <c r="D17" s="2"/>
      <c r="E17" s="3"/>
      <c r="G17" s="10">
        <f t="shared" si="0"/>
        <v>0</v>
      </c>
      <c r="I17" s="15">
        <f t="shared" si="1"/>
        <v>0</v>
      </c>
    </row>
    <row r="18" spans="1:9" ht="12.75">
      <c r="A18" s="1"/>
      <c r="B18" s="5"/>
      <c r="C18" s="1"/>
      <c r="D18" s="2"/>
      <c r="E18" s="3"/>
      <c r="G18" s="10">
        <f t="shared" si="0"/>
        <v>0</v>
      </c>
      <c r="I18" s="15">
        <f t="shared" si="1"/>
        <v>0</v>
      </c>
    </row>
    <row r="19" spans="1:9" ht="12.75">
      <c r="A19" s="1"/>
      <c r="B19" s="5"/>
      <c r="C19" s="1"/>
      <c r="D19" s="2"/>
      <c r="E19" s="3"/>
      <c r="G19" s="10">
        <f t="shared" si="0"/>
        <v>0</v>
      </c>
      <c r="I19" s="15">
        <f t="shared" si="1"/>
        <v>0</v>
      </c>
    </row>
    <row r="20" spans="1:9" ht="12.75">
      <c r="A20" s="1"/>
      <c r="B20" s="5"/>
      <c r="C20" s="1"/>
      <c r="D20" s="2"/>
      <c r="E20" s="3"/>
      <c r="G20" s="10">
        <f t="shared" si="0"/>
        <v>0</v>
      </c>
      <c r="I20" s="15">
        <f t="shared" si="1"/>
        <v>0</v>
      </c>
    </row>
    <row r="21" spans="1:9" ht="12.75">
      <c r="A21" s="1"/>
      <c r="B21" s="5"/>
      <c r="C21" s="1"/>
      <c r="D21" s="2"/>
      <c r="E21" s="3"/>
      <c r="G21" s="10">
        <f t="shared" si="0"/>
        <v>0</v>
      </c>
      <c r="I21" s="15">
        <f t="shared" si="1"/>
        <v>0</v>
      </c>
    </row>
    <row r="22" spans="2:9" s="1" customFormat="1" ht="12.75">
      <c r="B22" s="5"/>
      <c r="D22" s="2"/>
      <c r="E22" s="3"/>
      <c r="F22" s="6"/>
      <c r="G22" s="10">
        <f t="shared" si="0"/>
        <v>0</v>
      </c>
      <c r="I22" s="15">
        <f t="shared" si="1"/>
        <v>0</v>
      </c>
    </row>
    <row r="23" spans="2:9" s="1" customFormat="1" ht="12.75">
      <c r="B23" s="5"/>
      <c r="D23" s="2"/>
      <c r="E23" s="3"/>
      <c r="F23" s="6"/>
      <c r="G23" s="10">
        <f t="shared" si="0"/>
        <v>0</v>
      </c>
      <c r="I23" s="15">
        <f t="shared" si="1"/>
        <v>0</v>
      </c>
    </row>
    <row r="24" spans="2:9" s="1" customFormat="1" ht="12.75">
      <c r="B24" s="5"/>
      <c r="D24" s="2"/>
      <c r="E24" s="3"/>
      <c r="F24" s="6"/>
      <c r="G24" s="10">
        <f t="shared" si="0"/>
        <v>0</v>
      </c>
      <c r="I24" s="15">
        <f t="shared" si="1"/>
        <v>0</v>
      </c>
    </row>
    <row r="25" spans="2:9" s="1" customFormat="1" ht="12.75">
      <c r="B25" s="5"/>
      <c r="D25" s="2"/>
      <c r="E25" s="3"/>
      <c r="F25" s="6"/>
      <c r="G25" s="10">
        <f t="shared" si="0"/>
        <v>0</v>
      </c>
      <c r="I25" s="15">
        <f t="shared" si="1"/>
        <v>0</v>
      </c>
    </row>
    <row r="26" spans="2:9" s="1" customFormat="1" ht="12.75">
      <c r="B26" s="5"/>
      <c r="D26" s="2"/>
      <c r="E26" s="3"/>
      <c r="F26" s="6"/>
      <c r="G26" s="10">
        <f t="shared" si="0"/>
        <v>0</v>
      </c>
      <c r="I26" s="15">
        <f t="shared" si="1"/>
        <v>0</v>
      </c>
    </row>
    <row r="27" spans="2:9" s="1" customFormat="1" ht="12.75">
      <c r="B27" s="5"/>
      <c r="D27" s="2"/>
      <c r="E27" s="3"/>
      <c r="F27" s="6"/>
      <c r="G27" s="10">
        <f t="shared" si="0"/>
        <v>0</v>
      </c>
      <c r="I27" s="15">
        <f t="shared" si="1"/>
        <v>0</v>
      </c>
    </row>
    <row r="28" spans="2:9" s="1" customFormat="1" ht="12.75">
      <c r="B28" s="5"/>
      <c r="D28" s="2"/>
      <c r="E28" s="3"/>
      <c r="F28" s="6"/>
      <c r="G28" s="10">
        <f t="shared" si="0"/>
        <v>0</v>
      </c>
      <c r="I28" s="15">
        <f t="shared" si="1"/>
        <v>0</v>
      </c>
    </row>
    <row r="29" spans="1:9" ht="12.75">
      <c r="A29" s="1"/>
      <c r="B29" s="5"/>
      <c r="C29" s="1"/>
      <c r="D29" s="2"/>
      <c r="E29" s="3"/>
      <c r="G29" s="10">
        <f t="shared" si="0"/>
        <v>0</v>
      </c>
      <c r="I29" s="15">
        <f t="shared" si="1"/>
        <v>0</v>
      </c>
    </row>
    <row r="30" spans="1:9" ht="12.75">
      <c r="A30" s="1"/>
      <c r="B30" s="5"/>
      <c r="C30" s="1"/>
      <c r="D30" s="2"/>
      <c r="E30" s="3"/>
      <c r="G30" s="10">
        <f t="shared" si="0"/>
        <v>0</v>
      </c>
      <c r="I30" s="15">
        <f t="shared" si="1"/>
        <v>0</v>
      </c>
    </row>
    <row r="31" spans="7:9" ht="12.75">
      <c r="G31" s="10">
        <f t="shared" si="0"/>
        <v>0</v>
      </c>
      <c r="I31" s="15">
        <f t="shared" si="1"/>
        <v>0</v>
      </c>
    </row>
    <row r="32" spans="7:9" ht="12.75">
      <c r="G32" s="10">
        <f t="shared" si="0"/>
        <v>0</v>
      </c>
      <c r="I32" s="15">
        <f t="shared" si="1"/>
        <v>0</v>
      </c>
    </row>
    <row r="33" spans="7:9" ht="12.75">
      <c r="G33" s="10">
        <f t="shared" si="0"/>
        <v>0</v>
      </c>
      <c r="I33" s="15">
        <f t="shared" si="1"/>
        <v>0</v>
      </c>
    </row>
    <row r="35" spans="4:9" ht="12.75">
      <c r="D35" s="9" t="s">
        <v>4</v>
      </c>
      <c r="E35" s="9"/>
      <c r="G35" s="11">
        <f>SUM(G7:G25)</f>
        <v>0</v>
      </c>
      <c r="H35" s="6" t="s">
        <v>8</v>
      </c>
      <c r="I35" s="18">
        <f>SUM(I7:I25)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J26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9.140625" style="6" customWidth="1"/>
    <col min="2" max="2" width="38.00390625" style="6" customWidth="1"/>
    <col min="3" max="3" width="13.00390625" style="6" bestFit="1" customWidth="1"/>
    <col min="4" max="5" width="13.57421875" style="6" customWidth="1"/>
    <col min="6" max="6" width="9.00390625" style="6" bestFit="1" customWidth="1"/>
    <col min="7" max="7" width="14.7109375" style="6" customWidth="1"/>
    <col min="8" max="8" width="9.140625" style="6" customWidth="1"/>
    <col min="9" max="9" width="16.421875" style="15" bestFit="1" customWidth="1"/>
    <col min="10" max="16384" width="9.140625" style="6" customWidth="1"/>
  </cols>
  <sheetData>
    <row r="2" spans="1:9" s="26" customFormat="1" ht="16.5">
      <c r="A2" s="25" t="s">
        <v>0</v>
      </c>
      <c r="B2" s="25"/>
      <c r="I2" s="27"/>
    </row>
    <row r="3" spans="1:9" s="26" customFormat="1" ht="16.5">
      <c r="A3" s="25"/>
      <c r="B3" s="25"/>
      <c r="I3" s="27"/>
    </row>
    <row r="4" spans="1:9" s="26" customFormat="1" ht="16.5">
      <c r="A4" s="25"/>
      <c r="B4" s="25"/>
      <c r="I4" s="27"/>
    </row>
    <row r="5" spans="1:9" s="26" customFormat="1" ht="16.5">
      <c r="A5" s="25"/>
      <c r="B5" s="25"/>
      <c r="D5" s="28"/>
      <c r="E5" s="28"/>
      <c r="F5" s="29"/>
      <c r="G5" s="29"/>
      <c r="I5" s="27"/>
    </row>
    <row r="6" spans="1:9" s="12" customFormat="1" ht="12.75">
      <c r="A6" s="12" t="s">
        <v>252</v>
      </c>
      <c r="B6" s="12" t="s">
        <v>253</v>
      </c>
      <c r="C6" s="12" t="s">
        <v>254</v>
      </c>
      <c r="D6" s="13" t="s">
        <v>255</v>
      </c>
      <c r="E6" s="13" t="s">
        <v>247</v>
      </c>
      <c r="F6" s="12" t="s">
        <v>2</v>
      </c>
      <c r="G6" s="12" t="s">
        <v>248</v>
      </c>
      <c r="I6" s="14" t="s">
        <v>249</v>
      </c>
    </row>
    <row r="7" spans="1:9" ht="12.75">
      <c r="A7" s="1"/>
      <c r="B7" s="5"/>
      <c r="C7" s="1"/>
      <c r="D7" s="2"/>
      <c r="E7" s="3"/>
      <c r="G7" s="10">
        <f>D7*F7</f>
        <v>0</v>
      </c>
      <c r="I7" s="15">
        <f aca="true" t="shared" si="0" ref="I7:I24">IF(E7="H",G7+BTWHoog*G7,G7+BTWLaag*G7)</f>
        <v>0</v>
      </c>
    </row>
    <row r="8" spans="2:9" s="1" customFormat="1" ht="12.75">
      <c r="B8" s="5"/>
      <c r="D8" s="2"/>
      <c r="E8" s="3"/>
      <c r="F8" s="6"/>
      <c r="G8" s="10">
        <f aca="true" t="shared" si="1" ref="G8:G24">D8*F8</f>
        <v>0</v>
      </c>
      <c r="I8" s="15">
        <f t="shared" si="0"/>
        <v>0</v>
      </c>
    </row>
    <row r="9" spans="1:9" ht="12.75">
      <c r="A9" s="1"/>
      <c r="B9" s="5"/>
      <c r="C9" s="1"/>
      <c r="D9" s="2"/>
      <c r="E9" s="3"/>
      <c r="G9" s="10">
        <f t="shared" si="1"/>
        <v>0</v>
      </c>
      <c r="I9" s="15">
        <f t="shared" si="0"/>
        <v>0</v>
      </c>
    </row>
    <row r="10" spans="1:9" ht="12.75">
      <c r="A10" s="1"/>
      <c r="B10" s="5"/>
      <c r="C10" s="1"/>
      <c r="D10" s="2"/>
      <c r="E10" s="3"/>
      <c r="G10" s="10">
        <f t="shared" si="1"/>
        <v>0</v>
      </c>
      <c r="I10" s="15">
        <f t="shared" si="0"/>
        <v>0</v>
      </c>
    </row>
    <row r="11" spans="1:9" ht="12.75">
      <c r="A11" s="1"/>
      <c r="B11" s="5"/>
      <c r="C11" s="1"/>
      <c r="D11" s="2"/>
      <c r="E11" s="3"/>
      <c r="G11" s="10">
        <f t="shared" si="1"/>
        <v>0</v>
      </c>
      <c r="I11" s="15">
        <f t="shared" si="0"/>
        <v>0</v>
      </c>
    </row>
    <row r="12" spans="1:9" ht="12.75">
      <c r="A12" s="1"/>
      <c r="B12" s="5"/>
      <c r="C12" s="1"/>
      <c r="D12" s="2"/>
      <c r="E12" s="3"/>
      <c r="G12" s="10">
        <f t="shared" si="1"/>
        <v>0</v>
      </c>
      <c r="I12" s="15">
        <f t="shared" si="0"/>
        <v>0</v>
      </c>
    </row>
    <row r="13" spans="1:9" ht="12.75">
      <c r="A13" s="1"/>
      <c r="B13" s="5"/>
      <c r="C13" s="1"/>
      <c r="D13" s="2"/>
      <c r="E13" s="3"/>
      <c r="G13" s="10">
        <f t="shared" si="1"/>
        <v>0</v>
      </c>
      <c r="I13" s="15">
        <f t="shared" si="0"/>
        <v>0</v>
      </c>
    </row>
    <row r="14" spans="1:9" ht="12.75">
      <c r="A14" s="1"/>
      <c r="B14" s="5"/>
      <c r="C14" s="1"/>
      <c r="D14" s="2"/>
      <c r="E14" s="3"/>
      <c r="G14" s="10">
        <f t="shared" si="1"/>
        <v>0</v>
      </c>
      <c r="I14" s="15">
        <f t="shared" si="0"/>
        <v>0</v>
      </c>
    </row>
    <row r="15" spans="1:9" ht="12.75">
      <c r="A15" s="1"/>
      <c r="B15" s="5"/>
      <c r="C15" s="1"/>
      <c r="D15" s="2"/>
      <c r="E15" s="3"/>
      <c r="G15" s="10">
        <f t="shared" si="1"/>
        <v>0</v>
      </c>
      <c r="I15" s="15">
        <f t="shared" si="0"/>
        <v>0</v>
      </c>
    </row>
    <row r="16" spans="1:9" ht="12.75">
      <c r="A16" s="1"/>
      <c r="B16" s="5"/>
      <c r="C16" s="1"/>
      <c r="D16" s="2"/>
      <c r="E16" s="3"/>
      <c r="G16" s="10">
        <f t="shared" si="1"/>
        <v>0</v>
      </c>
      <c r="I16" s="15">
        <f t="shared" si="0"/>
        <v>0</v>
      </c>
    </row>
    <row r="17" spans="1:9" ht="12.75">
      <c r="A17" s="1"/>
      <c r="B17" s="5"/>
      <c r="C17" s="1"/>
      <c r="D17" s="2"/>
      <c r="E17" s="3"/>
      <c r="G17" s="10">
        <f t="shared" si="1"/>
        <v>0</v>
      </c>
      <c r="I17" s="15">
        <f t="shared" si="0"/>
        <v>0</v>
      </c>
    </row>
    <row r="18" spans="1:9" ht="12.75">
      <c r="A18" s="1"/>
      <c r="B18" s="5"/>
      <c r="C18" s="1"/>
      <c r="D18" s="2"/>
      <c r="E18" s="3"/>
      <c r="G18" s="10">
        <f t="shared" si="1"/>
        <v>0</v>
      </c>
      <c r="I18" s="15">
        <f t="shared" si="0"/>
        <v>0</v>
      </c>
    </row>
    <row r="19" spans="1:9" ht="12.75">
      <c r="A19" s="7"/>
      <c r="B19" s="19"/>
      <c r="C19" s="7"/>
      <c r="D19" s="8"/>
      <c r="E19" s="3"/>
      <c r="G19" s="10">
        <f t="shared" si="1"/>
        <v>0</v>
      </c>
      <c r="I19" s="15">
        <f t="shared" si="0"/>
        <v>0</v>
      </c>
    </row>
    <row r="20" spans="1:9" ht="12.75">
      <c r="A20" s="7"/>
      <c r="B20" s="19"/>
      <c r="C20" s="7"/>
      <c r="D20" s="8"/>
      <c r="E20" s="3"/>
      <c r="G20" s="10">
        <f t="shared" si="1"/>
        <v>0</v>
      </c>
      <c r="I20" s="15">
        <f t="shared" si="0"/>
        <v>0</v>
      </c>
    </row>
    <row r="21" spans="1:9" ht="12.75">
      <c r="A21" s="7"/>
      <c r="B21" s="19"/>
      <c r="C21" s="7"/>
      <c r="D21" s="8"/>
      <c r="E21" s="3"/>
      <c r="G21" s="10">
        <f t="shared" si="1"/>
        <v>0</v>
      </c>
      <c r="I21" s="15">
        <f t="shared" si="0"/>
        <v>0</v>
      </c>
    </row>
    <row r="22" spans="1:9" ht="12.75">
      <c r="A22" s="7"/>
      <c r="B22" s="19"/>
      <c r="C22" s="7"/>
      <c r="D22" s="8"/>
      <c r="E22" s="3"/>
      <c r="G22" s="10">
        <f t="shared" si="1"/>
        <v>0</v>
      </c>
      <c r="I22" s="15">
        <f t="shared" si="0"/>
        <v>0</v>
      </c>
    </row>
    <row r="23" spans="1:9" ht="12.75">
      <c r="A23" s="1"/>
      <c r="B23" s="5"/>
      <c r="C23" s="1"/>
      <c r="D23" s="2"/>
      <c r="E23" s="3"/>
      <c r="G23" s="10">
        <f t="shared" si="1"/>
        <v>0</v>
      </c>
      <c r="I23" s="15">
        <f t="shared" si="0"/>
        <v>0</v>
      </c>
    </row>
    <row r="24" spans="1:9" ht="12.75">
      <c r="A24" s="1"/>
      <c r="B24" s="5"/>
      <c r="C24" s="1"/>
      <c r="D24" s="2"/>
      <c r="E24" s="3"/>
      <c r="G24" s="10">
        <f t="shared" si="1"/>
        <v>0</v>
      </c>
      <c r="I24" s="15">
        <f t="shared" si="0"/>
        <v>0</v>
      </c>
    </row>
    <row r="25" spans="1:7" ht="12.75">
      <c r="A25" s="1"/>
      <c r="B25" s="5"/>
      <c r="C25" s="1"/>
      <c r="D25" s="2"/>
      <c r="E25" s="2"/>
      <c r="G25" s="10"/>
    </row>
    <row r="26" spans="2:10" ht="12.75">
      <c r="B26" s="5"/>
      <c r="D26" s="9" t="s">
        <v>4</v>
      </c>
      <c r="E26" s="9"/>
      <c r="G26" s="11">
        <f>SUM(G7:G25)</f>
        <v>0</v>
      </c>
      <c r="H26" s="6" t="s">
        <v>8</v>
      </c>
      <c r="I26" s="18">
        <f>SUM(I7:I25)</f>
        <v>0</v>
      </c>
      <c r="J26" s="6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B3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9.140625" style="16" customWidth="1"/>
  </cols>
  <sheetData>
    <row r="1" ht="12.75">
      <c r="A1" t="s">
        <v>235</v>
      </c>
    </row>
    <row r="2" spans="1:2" ht="12.75">
      <c r="A2" t="s">
        <v>236</v>
      </c>
      <c r="B2" s="16">
        <v>0.06</v>
      </c>
    </row>
    <row r="3" spans="1:2" ht="12.75">
      <c r="A3" t="s">
        <v>237</v>
      </c>
      <c r="B3" s="16">
        <v>0.19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B1:F32"/>
  <sheetViews>
    <sheetView tabSelected="1" zoomScalePageLayoutView="0" workbookViewId="0" topLeftCell="B1">
      <selection activeCell="C24" sqref="C24"/>
    </sheetView>
  </sheetViews>
  <sheetFormatPr defaultColWidth="9.140625" defaultRowHeight="12.75"/>
  <cols>
    <col min="1" max="1" width="0" style="33" hidden="1" customWidth="1"/>
    <col min="2" max="2" width="48.421875" style="33" customWidth="1"/>
    <col min="3" max="3" width="30.28125" style="33" customWidth="1"/>
    <col min="4" max="4" width="39.00390625" style="33" hidden="1" customWidth="1"/>
    <col min="5" max="5" width="36.8515625" style="33" customWidth="1"/>
    <col min="6" max="6" width="36.421875" style="33" customWidth="1"/>
    <col min="7" max="16384" width="9.140625" style="33" customWidth="1"/>
  </cols>
  <sheetData>
    <row r="1" s="31" customFormat="1" ht="18">
      <c r="B1" s="30" t="s">
        <v>9</v>
      </c>
    </row>
    <row r="2" s="31" customFormat="1" ht="16.5"/>
    <row r="3" spans="2:6" s="31" customFormat="1" ht="16.5">
      <c r="B3" s="31" t="s">
        <v>12</v>
      </c>
      <c r="C3" s="31" t="s">
        <v>14</v>
      </c>
      <c r="D3" s="31" t="s">
        <v>10</v>
      </c>
      <c r="E3" s="31" t="s">
        <v>11</v>
      </c>
      <c r="F3" s="31" t="s">
        <v>23</v>
      </c>
    </row>
    <row r="8" spans="2:6" ht="18">
      <c r="B8" s="32" t="s">
        <v>13</v>
      </c>
      <c r="C8" s="33" t="s">
        <v>15</v>
      </c>
      <c r="E8" s="33" t="s">
        <v>19</v>
      </c>
      <c r="F8" s="34" t="s">
        <v>16</v>
      </c>
    </row>
    <row r="9" ht="12.75">
      <c r="F9" s="34" t="s">
        <v>17</v>
      </c>
    </row>
    <row r="11" spans="2:6" ht="18">
      <c r="B11" s="32" t="s">
        <v>1</v>
      </c>
      <c r="C11" s="33" t="s">
        <v>18</v>
      </c>
      <c r="E11" s="33" t="s">
        <v>20</v>
      </c>
      <c r="F11" s="34" t="s">
        <v>24</v>
      </c>
    </row>
    <row r="12" spans="2:5" ht="12.75">
      <c r="B12" s="33" t="s">
        <v>22</v>
      </c>
      <c r="E12" s="33" t="s">
        <v>21</v>
      </c>
    </row>
    <row r="14" spans="2:6" ht="18">
      <c r="B14" s="32" t="s">
        <v>25</v>
      </c>
      <c r="C14" s="33" t="s">
        <v>26</v>
      </c>
      <c r="E14" s="33" t="s">
        <v>27</v>
      </c>
      <c r="F14" s="34" t="s">
        <v>28</v>
      </c>
    </row>
    <row r="15" spans="2:6" ht="12.75">
      <c r="B15" s="33" t="s">
        <v>30</v>
      </c>
      <c r="F15" s="34" t="s">
        <v>29</v>
      </c>
    </row>
    <row r="16" ht="12.75">
      <c r="F16" s="34" t="s">
        <v>31</v>
      </c>
    </row>
    <row r="19" spans="2:6" ht="18">
      <c r="B19" s="32" t="s">
        <v>32</v>
      </c>
      <c r="C19" s="33" t="s">
        <v>33</v>
      </c>
      <c r="E19" s="33" t="s">
        <v>5</v>
      </c>
      <c r="F19" s="34" t="s">
        <v>6</v>
      </c>
    </row>
    <row r="20" spans="2:6" ht="12.75">
      <c r="B20" s="33" t="s">
        <v>35</v>
      </c>
      <c r="F20" s="34" t="s">
        <v>34</v>
      </c>
    </row>
    <row r="21" ht="12.75">
      <c r="F21" s="34" t="s">
        <v>36</v>
      </c>
    </row>
    <row r="24" ht="18">
      <c r="B24" s="32" t="s">
        <v>41</v>
      </c>
    </row>
    <row r="25" spans="2:5" ht="12.75">
      <c r="B25" s="33" t="s">
        <v>37</v>
      </c>
      <c r="E25" s="33" t="s">
        <v>38</v>
      </c>
    </row>
    <row r="26" spans="2:5" ht="12.75">
      <c r="B26" s="33" t="s">
        <v>39</v>
      </c>
      <c r="E26" s="33" t="s">
        <v>40</v>
      </c>
    </row>
    <row r="29" spans="2:6" ht="18">
      <c r="B29" s="32" t="s">
        <v>42</v>
      </c>
      <c r="C29" s="33" t="s">
        <v>43</v>
      </c>
      <c r="E29" s="33" t="s">
        <v>44</v>
      </c>
      <c r="F29" s="34" t="s">
        <v>45</v>
      </c>
    </row>
    <row r="32" spans="2:6" ht="18">
      <c r="B32" s="32" t="s">
        <v>46</v>
      </c>
      <c r="C32" s="33" t="s">
        <v>47</v>
      </c>
      <c r="E32" s="33" t="s">
        <v>48</v>
      </c>
      <c r="F32" s="34" t="s">
        <v>49</v>
      </c>
    </row>
  </sheetData>
  <sheetProtection/>
  <hyperlinks>
    <hyperlink ref="F8" r:id="rId1" display="info@unitedcareproducts.nl"/>
    <hyperlink ref="F9" r:id="rId2" display="www.unitedcare.nl"/>
    <hyperlink ref="F11" r:id="rId3" display="Haarlem@welzorg.nl"/>
    <hyperlink ref="F14" r:id="rId4" display="info@skills-meducation.nl"/>
    <hyperlink ref="F15" r:id="rId5" display="www.skills-meducation.nl"/>
    <hyperlink ref="F16" r:id="rId6" display="c.griffioen@skills-meducation.nl"/>
    <hyperlink ref="F19" r:id="rId7" display="verkoop@scholten-medisch.nl"/>
    <hyperlink ref="F20" r:id="rId8" display="www.scholten-medisch.nl"/>
    <hyperlink ref="F21" r:id="rId9" display="p.vanderlist@scholten-medisch.nl"/>
    <hyperlink ref="F29" r:id="rId10" display="www.novonordisk.nl"/>
    <hyperlink ref="F32" r:id="rId11" display="www.arjo.com"/>
  </hyperlinks>
  <printOptions/>
  <pageMargins left="0.75" right="0.75" top="1" bottom="1" header="0.5" footer="0.5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 College</dc:creator>
  <cp:keywords/>
  <dc:description/>
  <cp:lastModifiedBy>Smith, Annet</cp:lastModifiedBy>
  <dcterms:created xsi:type="dcterms:W3CDTF">2007-04-18T11:59:58Z</dcterms:created>
  <dcterms:modified xsi:type="dcterms:W3CDTF">2012-02-07T15:02:37Z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